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CCI AMIENS PICARDIE\CCIR-AP-2025-27_Creation-Reseau-Assainnissement-ZAC-JV\0-PREPARATION\DCE - V0\"/>
    </mc:Choice>
  </mc:AlternateContent>
  <xr:revisionPtr revIDLastSave="0" documentId="13_ncr:1_{44B1A83A-424A-46AF-A8CD-39B0201C6CD3}" xr6:coauthVersionLast="47" xr6:coauthVersionMax="47" xr10:uidLastSave="{00000000-0000-0000-0000-000000000000}"/>
  <bookViews>
    <workbookView xWindow="-24120" yWindow="2715" windowWidth="24240" windowHeight="13020" xr2:uid="{00000000-000D-0000-FFFF-FFFF00000000}"/>
  </bookViews>
  <sheets>
    <sheet name="DPGF" sheetId="5" r:id="rId1"/>
  </sheets>
  <definedNames>
    <definedName name="_xlnm.Print_Titles" localSheetId="0">DPGF!$21:$22</definedName>
    <definedName name="_xlnm.Print_Area" localSheetId="0">DPGF!$A$1:$F$120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3" i="5" l="1"/>
  <c r="F102" i="5"/>
  <c r="F101" i="5"/>
  <c r="F99" i="5"/>
  <c r="F98" i="5"/>
  <c r="F93" i="5"/>
  <c r="F92" i="5"/>
  <c r="F91" i="5"/>
  <c r="F90" i="5"/>
  <c r="F86" i="5"/>
  <c r="F85" i="5"/>
  <c r="F84" i="5"/>
  <c r="F81" i="5"/>
  <c r="F80" i="5"/>
  <c r="F75" i="5"/>
  <c r="F73" i="5"/>
  <c r="F68" i="5"/>
  <c r="F67" i="5"/>
  <c r="F66" i="5"/>
  <c r="F65" i="5"/>
  <c r="F64" i="5"/>
  <c r="F63" i="5"/>
  <c r="F62" i="5"/>
  <c r="F61" i="5"/>
  <c r="F60" i="5"/>
  <c r="F59" i="5"/>
  <c r="F58" i="5"/>
  <c r="F56" i="5"/>
  <c r="F52" i="5"/>
  <c r="F51" i="5"/>
  <c r="F50" i="5"/>
  <c r="F45" i="5"/>
  <c r="F42" i="5"/>
  <c r="F41" i="5"/>
  <c r="F36" i="5"/>
  <c r="F35" i="5"/>
  <c r="F34" i="5"/>
  <c r="F33" i="5"/>
  <c r="F28" i="5"/>
  <c r="F27" i="5"/>
  <c r="F26" i="5"/>
  <c r="F25" i="5"/>
  <c r="F24" i="5"/>
  <c r="E44" i="5"/>
  <c r="F44" i="5" s="1"/>
  <c r="F104" i="5" l="1"/>
  <c r="F116" i="5" s="1"/>
  <c r="F76" i="5"/>
  <c r="F113" i="5" s="1"/>
  <c r="F29" i="5"/>
  <c r="F108" i="5" s="1"/>
  <c r="F94" i="5"/>
  <c r="F115" i="5" s="1"/>
  <c r="F37" i="5"/>
  <c r="F109" i="5" s="1"/>
  <c r="F69" i="5"/>
  <c r="F112" i="5" s="1"/>
  <c r="F53" i="5"/>
  <c r="F111" i="5" s="1"/>
  <c r="F46" i="5"/>
  <c r="F110" i="5" s="1"/>
  <c r="E82" i="5"/>
  <c r="F82" i="5" s="1"/>
  <c r="F87" i="5" s="1"/>
  <c r="F114" i="5" s="1"/>
  <c r="M49" i="5"/>
  <c r="F118" i="5" l="1"/>
  <c r="F119" i="5" s="1"/>
  <c r="F120" i="5" s="1"/>
  <c r="A111" i="5"/>
  <c r="B108" i="5"/>
  <c r="A108" i="5"/>
  <c r="B116" i="5" l="1"/>
  <c r="A116" i="5"/>
  <c r="B115" i="5"/>
  <c r="A115" i="5"/>
  <c r="B114" i="5"/>
  <c r="A114" i="5"/>
  <c r="B113" i="5"/>
  <c r="A113" i="5"/>
  <c r="B112" i="5"/>
  <c r="A112" i="5"/>
  <c r="B111" i="5"/>
  <c r="B110" i="5"/>
  <c r="A110" i="5"/>
  <c r="B109" i="5"/>
  <c r="A109" i="5"/>
</calcChain>
</file>

<file path=xl/sharedStrings.xml><?xml version="1.0" encoding="utf-8"?>
<sst xmlns="http://schemas.openxmlformats.org/spreadsheetml/2006/main" count="212" uniqueCount="162">
  <si>
    <t>MARCHE PUBLIC DE TRAVAUX</t>
  </si>
  <si>
    <t>Maître d'Ouvrage</t>
  </si>
  <si>
    <t>Chambre de Commerce
 et d’Industrie 
AMIENS-PICARDIE</t>
  </si>
  <si>
    <t>Objet du Marché</t>
  </si>
  <si>
    <t>Maitrise d'oeuvre :</t>
  </si>
  <si>
    <t>U</t>
  </si>
  <si>
    <t>QUANTITE</t>
  </si>
  <si>
    <t>MONTANT</t>
  </si>
  <si>
    <t>INSTALLATION DE CHANTIER</t>
  </si>
  <si>
    <t>Ft</t>
  </si>
  <si>
    <t>ml</t>
  </si>
  <si>
    <t>A</t>
  </si>
  <si>
    <t>B</t>
  </si>
  <si>
    <t>u</t>
  </si>
  <si>
    <t>TERRASSEMENT - REMBLAI TRANCHEE COMMUNE</t>
  </si>
  <si>
    <t/>
  </si>
  <si>
    <t>FOURREAUX ELECTRIQUE &amp; de RESERVE</t>
  </si>
  <si>
    <t>Fourniture et pose de grillage avertisseur de couleur rouge</t>
  </si>
  <si>
    <t>EAU POTABLE</t>
  </si>
  <si>
    <t>Fourniture et pose de ventouse ou vidange</t>
  </si>
  <si>
    <t>Fourniture et pose regard de comptage pour branchement</t>
  </si>
  <si>
    <t>RESEAU GAZ</t>
  </si>
  <si>
    <t>Fourniture et pose de grillage avertisseur de couleur jaune</t>
  </si>
  <si>
    <t>RESEAU TELEPHONIQUE</t>
  </si>
  <si>
    <t>Fourniture et pose de chambre de tirage y compris tampon fonte</t>
  </si>
  <si>
    <t>Raccordement sur chambre existante</t>
  </si>
  <si>
    <t>RESEAU ECLAIRAGE PUBLIC</t>
  </si>
  <si>
    <t>Fourniture et pose de gaine en polyéthylène TPC Ø 63 mm rouge</t>
  </si>
  <si>
    <t>RESEAU NTIC</t>
  </si>
  <si>
    <t>ETUDIS AMENAGEMENT</t>
  </si>
  <si>
    <t>Tél : 03 22 72 70 37</t>
  </si>
  <si>
    <t xml:space="preserve"> - Ø 160 mm</t>
  </si>
  <si>
    <t xml:space="preserve"> - Ø 200  mm</t>
  </si>
  <si>
    <t>Fourniture et pose de robinet vanne Ø 150 mm, y compris bouche à clé</t>
  </si>
  <si>
    <t>- Ø 250 mm pour réseau principal</t>
  </si>
  <si>
    <t>- Ø 110 mm pour branchement</t>
  </si>
  <si>
    <t>- Chambre L 1 T</t>
  </si>
  <si>
    <t>- Chambre L 2 T</t>
  </si>
  <si>
    <t>Fourniture et pose regard béton 40 x 40 cm</t>
  </si>
  <si>
    <t xml:space="preserve"> - Canalisation fonte Ø 150 mm</t>
  </si>
  <si>
    <t xml:space="preserve"> - Canalisation fonte Ø 200 mm</t>
  </si>
  <si>
    <t>C</t>
  </si>
  <si>
    <t>T.V.A. 20,00%:</t>
  </si>
  <si>
    <t>Fourniture et pose de gaine en polyéthylène TPC rouge en traversée</t>
  </si>
  <si>
    <t>Fourniture et pose de regard de visite Ø 1000 mm</t>
  </si>
  <si>
    <t>P.U.</t>
  </si>
  <si>
    <t>A.1</t>
  </si>
  <si>
    <t>A.2</t>
  </si>
  <si>
    <t>A.3</t>
  </si>
  <si>
    <t>A.4</t>
  </si>
  <si>
    <t>A.5</t>
  </si>
  <si>
    <t xml:space="preserve">Installation de chantier et signalisation de chantier </t>
  </si>
  <si>
    <t>Implantation, piquetage, Etudes d'Exécution et D.O.E.</t>
  </si>
  <si>
    <t>Constat d'huissier</t>
  </si>
  <si>
    <t xml:space="preserve">Travaux ponctuels de localisation de réseaux enterrés </t>
  </si>
  <si>
    <t>Sous total A</t>
  </si>
  <si>
    <t>B.1</t>
  </si>
  <si>
    <t>B.2</t>
  </si>
  <si>
    <t>B.3</t>
  </si>
  <si>
    <t>Sous total B</t>
  </si>
  <si>
    <t>C.1</t>
  </si>
  <si>
    <t>Sous total C</t>
  </si>
  <si>
    <t>D</t>
  </si>
  <si>
    <t>D.1</t>
  </si>
  <si>
    <t>D.1.1</t>
  </si>
  <si>
    <t>D.1.2</t>
  </si>
  <si>
    <t>Sous total D</t>
  </si>
  <si>
    <t>F</t>
  </si>
  <si>
    <t>F.1</t>
  </si>
  <si>
    <t>Sous total F</t>
  </si>
  <si>
    <t>E</t>
  </si>
  <si>
    <t>E.1</t>
  </si>
  <si>
    <t>E.2</t>
  </si>
  <si>
    <t>E.3</t>
  </si>
  <si>
    <t>E.4</t>
  </si>
  <si>
    <t>E.5</t>
  </si>
  <si>
    <t>E.6</t>
  </si>
  <si>
    <t>E.7</t>
  </si>
  <si>
    <t>G</t>
  </si>
  <si>
    <t>G.1</t>
  </si>
  <si>
    <t>G.2</t>
  </si>
  <si>
    <t>G.1.1</t>
  </si>
  <si>
    <t>G.1.2</t>
  </si>
  <si>
    <t>Sous total G</t>
  </si>
  <si>
    <t>2 ENTRE DE20 DE LARG</t>
  </si>
  <si>
    <t>Sous total E</t>
  </si>
  <si>
    <t>H</t>
  </si>
  <si>
    <t>H.1</t>
  </si>
  <si>
    <t>H.2</t>
  </si>
  <si>
    <t>H.3</t>
  </si>
  <si>
    <t>H.4</t>
  </si>
  <si>
    <t>Sous total H</t>
  </si>
  <si>
    <t>I</t>
  </si>
  <si>
    <t>I.1</t>
  </si>
  <si>
    <t>I.1.1</t>
  </si>
  <si>
    <t>I.1.2</t>
  </si>
  <si>
    <t>I.2</t>
  </si>
  <si>
    <t>Sous total I</t>
  </si>
  <si>
    <t>Réalisation d'une prise en charge pour branchement Ø 50 mm, y compris la  bouche à clé et toutes les pièces nécessaires</t>
  </si>
  <si>
    <t>TOTAL T.T.C.</t>
  </si>
  <si>
    <t>TOTAL H.T.</t>
  </si>
  <si>
    <t>RECAPITULATIF</t>
  </si>
  <si>
    <t>B.1.1</t>
  </si>
  <si>
    <t>B.1.2</t>
  </si>
  <si>
    <t>D.2</t>
  </si>
  <si>
    <t>E.2.1</t>
  </si>
  <si>
    <t>E.2.2</t>
  </si>
  <si>
    <t>E.2.3</t>
  </si>
  <si>
    <t>E.2.4</t>
  </si>
  <si>
    <t>F.1.1</t>
  </si>
  <si>
    <t>F.1.2</t>
  </si>
  <si>
    <t>F.2</t>
  </si>
  <si>
    <t>G.3</t>
  </si>
  <si>
    <t>I.2.1</t>
  </si>
  <si>
    <t>I.2.2</t>
  </si>
  <si>
    <t>I.3</t>
  </si>
  <si>
    <t>C.2</t>
  </si>
  <si>
    <t>sous espaces verts</t>
  </si>
  <si>
    <t>sous voirie</t>
  </si>
  <si>
    <t>Décapage, démolition de voirie, terrassements pour tranchée commune tous réseaux confondus</t>
  </si>
  <si>
    <t>C.1.1</t>
  </si>
  <si>
    <t>C.1.2</t>
  </si>
  <si>
    <t>Réfection des tranchées</t>
  </si>
  <si>
    <t>Sous espaces verts</t>
  </si>
  <si>
    <t>Sous voirie</t>
  </si>
  <si>
    <t>C.2.1</t>
  </si>
  <si>
    <t>C.2.2</t>
  </si>
  <si>
    <t xml:space="preserve"> - Fonte Ø 150 mm conduite principale</t>
  </si>
  <si>
    <t>Raccordement sur regard existant</t>
  </si>
  <si>
    <t>Fourniture et pose fourreau LST y compris grillage avertisseur vert</t>
  </si>
  <si>
    <t xml:space="preserve"> - Réseau principal :  3 Ø42/45 mm</t>
  </si>
  <si>
    <t xml:space="preserve"> - Branchements :  2 Ø42/45 mm</t>
  </si>
  <si>
    <t xml:space="preserve"> - Réseau principal : 2 Ø55,8/60 mm </t>
  </si>
  <si>
    <t>Fourniture et pose d'un câble de terre en cuivre nu 25 mm²</t>
  </si>
  <si>
    <t xml:space="preserve">Fourniture et pose de fourreau PEHD bande blanche avec grillage                                                                                                                                                                                                                                                                                                   avertisseur </t>
  </si>
  <si>
    <t>Raccordement sur chambre existant</t>
  </si>
  <si>
    <t xml:space="preserve"> </t>
  </si>
  <si>
    <t>E.8</t>
  </si>
  <si>
    <t>E.9</t>
  </si>
  <si>
    <t>ft</t>
  </si>
  <si>
    <t>ASSAINISSSEMENT EAUX USEES</t>
  </si>
  <si>
    <t>Fourniture et pose de canalisation y compris tranchée et remblaiement</t>
  </si>
  <si>
    <t>G.1.3</t>
  </si>
  <si>
    <t>G.2.1</t>
  </si>
  <si>
    <t>G.2.2</t>
  </si>
  <si>
    <t>Essais et contrôles (auto contrôle)</t>
  </si>
  <si>
    <t>Désinfection du réseau et essai pression (auto contrôle)</t>
  </si>
  <si>
    <t xml:space="preserve"> - TPC bleu Ø 250 mm</t>
  </si>
  <si>
    <t>Raccordement de conduite sur Ø 150 mm du branchement</t>
  </si>
  <si>
    <t xml:space="preserve">Tranche 5 de la ZAC Jules VERNE II
(Commune de Boves)
                                                                                                                                                                                                                                                                                                                                                                                                                                                                                      Phase n°1: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Création de réseaux d'assainissement eaux usées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Création de réseaux divers
</t>
  </si>
  <si>
    <t>Tranche 5 de la ZAC Jules VERNE II (commune de Boves)
                                                                                                                                                                                                                                                                                                                                                                                                                                                                                    Phase n°1:
- Création de réseau d'assainissement eaux usées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Création de réseaux divers</t>
  </si>
  <si>
    <t xml:space="preserve"> - Fonte Ø 100 mm pour poteau incendie</t>
  </si>
  <si>
    <t>Fourniture et pose de poteau d'incendie Ø 100 mm</t>
  </si>
  <si>
    <r>
      <rPr>
        <sz val="7"/>
        <rFont val="Arial"/>
        <family val="2"/>
      </rPr>
      <t xml:space="preserve"> </t>
    </r>
    <r>
      <rPr>
        <sz val="11"/>
        <rFont val="Arial"/>
        <family val="2"/>
      </rPr>
      <t>Analyse bactériologique (auto contrôle)</t>
    </r>
  </si>
  <si>
    <t>Réseau principal : 4 Ø 50 mm</t>
  </si>
  <si>
    <t>Branchement : 2 Ø 50 mm</t>
  </si>
  <si>
    <t>Fourniture et pose de gaine en polyéthylène TPC jaune en traversée de chaussée</t>
  </si>
  <si>
    <t>Fourniture et pose de canalisation fonte, PEHD ou fourreau TPC bleu y compris pièces spéciales et grillage avertisseur bleu</t>
  </si>
  <si>
    <t xml:space="preserve"> - PEHD Ø 50 mm branchement, y compris fourreau TPC bleu Ø 90 mm</t>
  </si>
  <si>
    <t>PM</t>
  </si>
  <si>
    <t xml:space="preserve">Marché n°CCIR-AP-2025-27 </t>
  </si>
  <si>
    <r>
      <t xml:space="preserve">Détai Quantitatif Estimatif (DQE)
</t>
    </r>
    <r>
      <rPr>
        <b/>
        <u/>
        <sz val="12"/>
        <color rgb="FFFF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</si>
</sst>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</numFmts>
  <fonts count="2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u/>
      <sz val="11"/>
      <name val="Arial"/>
      <family val="2"/>
    </font>
    <font>
      <b/>
      <sz val="11"/>
      <color theme="1"/>
      <name val="Tahoma"/>
      <family val="2"/>
    </font>
    <font>
      <b/>
      <sz val="11"/>
      <color theme="1"/>
      <name val="Arial Narrow"/>
      <family val="2"/>
    </font>
    <font>
      <sz val="11"/>
      <color indexed="10"/>
      <name val="Arial"/>
      <family val="2"/>
    </font>
    <font>
      <i/>
      <sz val="11"/>
      <name val="Arial"/>
      <family val="2"/>
    </font>
    <font>
      <b/>
      <sz val="20"/>
      <color theme="1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u/>
      <sz val="15"/>
      <name val="Arial"/>
      <family val="2"/>
    </font>
    <font>
      <u/>
      <sz val="15"/>
      <name val="Arial"/>
      <family val="2"/>
    </font>
    <font>
      <b/>
      <i/>
      <u/>
      <sz val="20"/>
      <color theme="1"/>
      <name val="Arial"/>
      <family val="2"/>
    </font>
    <font>
      <sz val="11"/>
      <color rgb="FFFF0000"/>
      <name val="Arial"/>
      <family val="2"/>
    </font>
    <font>
      <b/>
      <u/>
      <sz val="25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7"/>
      <name val="Arial"/>
      <family val="2"/>
    </font>
    <font>
      <b/>
      <u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4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9" fillId="0" borderId="25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0" fillId="0" borderId="18" xfId="5" applyFont="1" applyBorder="1" applyAlignment="1">
      <alignment vertical="center" wrapText="1"/>
    </xf>
    <xf numFmtId="0" fontId="10" fillId="0" borderId="24" xfId="5" applyFont="1" applyBorder="1" applyAlignment="1">
      <alignment vertical="center" wrapText="1"/>
    </xf>
    <xf numFmtId="0" fontId="10" fillId="0" borderId="23" xfId="5" applyFont="1" applyBorder="1" applyAlignment="1">
      <alignment vertical="center" wrapText="1"/>
    </xf>
    <xf numFmtId="0" fontId="10" fillId="0" borderId="0" xfId="5" applyFont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5" fontId="2" fillId="0" borderId="0" xfId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>
      <alignment horizontal="center" vertical="center" wrapText="1"/>
    </xf>
    <xf numFmtId="0" fontId="7" fillId="0" borderId="0" xfId="4" applyFont="1" applyAlignment="1">
      <alignment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19" xfId="4" applyFont="1" applyBorder="1" applyAlignment="1">
      <alignment wrapText="1"/>
    </xf>
    <xf numFmtId="0" fontId="7" fillId="0" borderId="25" xfId="4" applyFont="1" applyBorder="1" applyAlignment="1">
      <alignment wrapText="1"/>
    </xf>
    <xf numFmtId="0" fontId="7" fillId="0" borderId="24" xfId="4" applyFont="1" applyBorder="1" applyAlignment="1">
      <alignment wrapText="1"/>
    </xf>
    <xf numFmtId="0" fontId="7" fillId="0" borderId="21" xfId="4" applyFont="1" applyBorder="1" applyAlignment="1">
      <alignment wrapText="1"/>
    </xf>
    <xf numFmtId="0" fontId="7" fillId="0" borderId="20" xfId="4" applyFont="1" applyBorder="1" applyAlignment="1">
      <alignment wrapText="1"/>
    </xf>
    <xf numFmtId="0" fontId="8" fillId="0" borderId="19" xfId="4" applyFont="1" applyBorder="1" applyAlignment="1">
      <alignment wrapText="1"/>
    </xf>
    <xf numFmtId="0" fontId="9" fillId="0" borderId="24" xfId="4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right" vertical="center" wrapText="1"/>
    </xf>
    <xf numFmtId="166" fontId="7" fillId="2" borderId="3" xfId="0" applyNumberFormat="1" applyFont="1" applyFill="1" applyBorder="1" applyAlignment="1">
      <alignment horizontal="right" vertical="center" wrapText="1"/>
    </xf>
    <xf numFmtId="166" fontId="7" fillId="2" borderId="7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right" vertical="center" wrapText="1"/>
    </xf>
    <xf numFmtId="166" fontId="7" fillId="2" borderId="8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6" fontId="7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6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3" borderId="0" xfId="0" applyFont="1" applyFill="1" applyAlignment="1">
      <alignment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right" vertical="center" wrapText="1"/>
    </xf>
    <xf numFmtId="166" fontId="6" fillId="0" borderId="1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0" fontId="10" fillId="0" borderId="0" xfId="5" applyFont="1" applyAlignment="1">
      <alignment vertical="center" wrapText="1"/>
    </xf>
    <xf numFmtId="0" fontId="1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166" fontId="7" fillId="0" borderId="1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165" fontId="21" fillId="2" borderId="44" xfId="1" applyFont="1" applyFill="1" applyBorder="1" applyAlignment="1" applyProtection="1">
      <alignment horizontal="center" vertical="center" wrapText="1"/>
      <protection locked="0" hidden="1"/>
    </xf>
    <xf numFmtId="165" fontId="21" fillId="2" borderId="45" xfId="1" applyFont="1" applyFill="1" applyBorder="1" applyAlignment="1" applyProtection="1">
      <alignment horizontal="center" vertical="center" wrapText="1"/>
      <protection locked="0" hidden="1"/>
    </xf>
    <xf numFmtId="165" fontId="21" fillId="2" borderId="2" xfId="1" applyFont="1" applyFill="1" applyBorder="1" applyAlignment="1" applyProtection="1">
      <alignment horizontal="center" vertical="center" wrapText="1"/>
      <protection locked="0" hidden="1"/>
    </xf>
    <xf numFmtId="165" fontId="21" fillId="2" borderId="46" xfId="1" applyFont="1" applyFill="1" applyBorder="1" applyAlignment="1" applyProtection="1">
      <alignment horizontal="center" vertical="center" wrapText="1"/>
      <protection locked="0" hidden="1"/>
    </xf>
    <xf numFmtId="165" fontId="21" fillId="2" borderId="47" xfId="1" applyFont="1" applyFill="1" applyBorder="1" applyAlignment="1" applyProtection="1">
      <alignment horizontal="center" vertical="center" wrapText="1"/>
      <protection locked="0" hidden="1"/>
    </xf>
    <xf numFmtId="165" fontId="21" fillId="2" borderId="48" xfId="1" applyFont="1" applyFill="1" applyBorder="1" applyAlignment="1" applyProtection="1">
      <alignment horizontal="center" vertical="center" wrapText="1"/>
      <protection locked="0" hidden="1"/>
    </xf>
    <xf numFmtId="4" fontId="7" fillId="4" borderId="14" xfId="0" applyNumberFormat="1" applyFont="1" applyFill="1" applyBorder="1" applyAlignment="1">
      <alignment horizontal="center" vertical="center" wrapText="1"/>
    </xf>
    <xf numFmtId="166" fontId="7" fillId="4" borderId="14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4" fontId="7" fillId="4" borderId="17" xfId="0" applyNumberFormat="1" applyFont="1" applyFill="1" applyBorder="1" applyAlignment="1">
      <alignment horizontal="center" vertical="center" wrapText="1"/>
    </xf>
    <xf numFmtId="166" fontId="7" fillId="4" borderId="51" xfId="0" applyNumberFormat="1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vertical="center" wrapText="1"/>
    </xf>
    <xf numFmtId="166" fontId="6" fillId="4" borderId="6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23" fillId="4" borderId="26" xfId="0" applyFont="1" applyFill="1" applyBorder="1" applyAlignment="1">
      <alignment horizontal="center" vertical="center" wrapText="1"/>
    </xf>
    <xf numFmtId="166" fontId="24" fillId="4" borderId="29" xfId="3" applyNumberFormat="1" applyFont="1" applyFill="1" applyBorder="1" applyAlignment="1" applyProtection="1">
      <alignment horizontal="right" vertical="center" wrapText="1"/>
      <protection locked="0" hidden="1"/>
    </xf>
    <xf numFmtId="0" fontId="23" fillId="4" borderId="30" xfId="0" applyFont="1" applyFill="1" applyBorder="1" applyAlignment="1">
      <alignment horizontal="center" vertical="center" wrapText="1"/>
    </xf>
    <xf numFmtId="166" fontId="24" fillId="4" borderId="31" xfId="3" applyNumberFormat="1" applyFont="1" applyFill="1" applyBorder="1" applyAlignment="1" applyProtection="1">
      <alignment horizontal="right" vertical="center" wrapText="1"/>
      <protection locked="0" hidden="1"/>
    </xf>
    <xf numFmtId="0" fontId="23" fillId="4" borderId="8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vertical="center" wrapText="1"/>
    </xf>
    <xf numFmtId="0" fontId="23" fillId="4" borderId="11" xfId="0" applyFont="1" applyFill="1" applyBorder="1" applyAlignment="1">
      <alignment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44" fontId="23" fillId="4" borderId="27" xfId="3" applyFont="1" applyFill="1" applyBorder="1" applyAlignment="1">
      <alignment horizontal="left" vertical="center" wrapText="1"/>
    </xf>
    <xf numFmtId="0" fontId="23" fillId="4" borderId="28" xfId="0" applyFont="1" applyFill="1" applyBorder="1" applyAlignment="1">
      <alignment vertical="center" wrapText="1"/>
    </xf>
    <xf numFmtId="0" fontId="23" fillId="4" borderId="38" xfId="0" applyFont="1" applyFill="1" applyBorder="1" applyAlignment="1">
      <alignment vertical="center" wrapText="1"/>
    </xf>
    <xf numFmtId="0" fontId="2" fillId="0" borderId="0" xfId="4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4" xfId="4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3" fillId="0" borderId="18" xfId="5" applyFont="1" applyBorder="1" applyAlignment="1">
      <alignment horizontal="center" vertical="center" wrapText="1"/>
    </xf>
    <xf numFmtId="0" fontId="18" fillId="0" borderId="22" xfId="4" applyFont="1" applyBorder="1" applyAlignment="1">
      <alignment horizontal="left" vertical="center" wrapText="1"/>
    </xf>
    <xf numFmtId="0" fontId="18" fillId="0" borderId="21" xfId="4" applyFont="1" applyBorder="1" applyAlignment="1">
      <alignment horizontal="left" vertical="center" wrapText="1"/>
    </xf>
    <xf numFmtId="0" fontId="14" fillId="0" borderId="52" xfId="4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wrapText="1"/>
    </xf>
    <xf numFmtId="0" fontId="8" fillId="0" borderId="21" xfId="4" applyFont="1" applyBorder="1" applyAlignment="1">
      <alignment horizontal="center" wrapText="1"/>
    </xf>
    <xf numFmtId="0" fontId="8" fillId="0" borderId="20" xfId="4" applyFont="1" applyBorder="1" applyAlignment="1">
      <alignment horizontal="center" wrapText="1"/>
    </xf>
    <xf numFmtId="0" fontId="13" fillId="0" borderId="22" xfId="4" applyFont="1" applyBorder="1" applyAlignment="1">
      <alignment horizontal="center" vertical="center" wrapText="1"/>
    </xf>
    <xf numFmtId="0" fontId="13" fillId="0" borderId="21" xfId="4" applyFont="1" applyBorder="1" applyAlignment="1">
      <alignment horizontal="center" vertical="center" wrapText="1"/>
    </xf>
    <xf numFmtId="0" fontId="13" fillId="0" borderId="20" xfId="4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1" fillId="2" borderId="4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2" fontId="21" fillId="2" borderId="42" xfId="0" applyNumberFormat="1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2" fontId="21" fillId="2" borderId="39" xfId="0" applyNumberFormat="1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</cellXfs>
  <cellStyles count="14">
    <cellStyle name="Euro" xfId="1" xr:uid="{00000000-0005-0000-0000-000000000000}"/>
    <cellStyle name="Milliers 2" xfId="2" xr:uid="{00000000-0005-0000-0000-000001000000}"/>
    <cellStyle name="Milliers 2 2" xfId="6" xr:uid="{00000000-0005-0000-0000-000002000000}"/>
    <cellStyle name="Milliers 2 2 2" xfId="12" xr:uid="{7A3CCEEE-D9A6-46C5-922F-C5AA8B3DEF6C}"/>
    <cellStyle name="Milliers 2 3" xfId="8" xr:uid="{A98E0958-5DC6-4EC5-93D5-60536819C4CC}"/>
    <cellStyle name="Monétaire" xfId="3" builtinId="4"/>
    <cellStyle name="Monétaire 2" xfId="7" xr:uid="{00000000-0005-0000-0000-000004000000}"/>
    <cellStyle name="Monétaire 2 2" xfId="13" xr:uid="{5BA29FC2-4EF7-4B65-A71D-B130C136C18E}"/>
    <cellStyle name="Monétaire 3" xfId="9" xr:uid="{6DAB7DE0-81CF-42B4-A21B-413E30AD9665}"/>
    <cellStyle name="Normal" xfId="0" builtinId="0"/>
    <cellStyle name="Normal 2" xfId="4" xr:uid="{00000000-0005-0000-0000-000006000000}"/>
    <cellStyle name="Normal 2 2" xfId="10" xr:uid="{755E30B3-4FF9-4B4D-B8FD-8CD54C119742}"/>
    <cellStyle name="Normal 5" xfId="5" xr:uid="{00000000-0005-0000-0000-000007000000}"/>
    <cellStyle name="Normal 5 2" xfId="11" xr:uid="{03FF4EEF-295E-4528-9EB6-28CFF0026A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1685925</xdr:colOff>
      <xdr:row>13</xdr:row>
      <xdr:rowOff>85724</xdr:rowOff>
    </xdr:from>
    <xdr:to>
      <xdr:col>1</xdr:col>
      <xdr:colOff>3678555</xdr:colOff>
      <xdr:row>16</xdr:row>
      <xdr:rowOff>359315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9372599"/>
          <a:ext cx="2000250" cy="14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78105</xdr:colOff>
      <xdr:row>4</xdr:row>
      <xdr:rowOff>154305</xdr:rowOff>
    </xdr:from>
    <xdr:to>
      <xdr:col>1</xdr:col>
      <xdr:colOff>3524250</xdr:colOff>
      <xdr:row>4</xdr:row>
      <xdr:rowOff>1335405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" y="2773680"/>
          <a:ext cx="3436620" cy="1181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Y129"/>
  <sheetViews>
    <sheetView showGridLines="0" tabSelected="1" view="pageBreakPreview" topLeftCell="A8" zoomScaleNormal="100" zoomScaleSheetLayoutView="100" workbookViewId="0">
      <selection activeCell="A10" sqref="A10:F10"/>
    </sheetView>
  </sheetViews>
  <sheetFormatPr baseColWidth="10" defaultColWidth="11.44140625" defaultRowHeight="13.8" x14ac:dyDescent="0.25"/>
  <cols>
    <col min="1" max="1" width="10.6640625" style="14" customWidth="1"/>
    <col min="2" max="2" width="80.109375" style="26" customWidth="1"/>
    <col min="3" max="3" width="5.6640625" style="3" customWidth="1"/>
    <col min="4" max="4" width="23.109375" style="16" customWidth="1"/>
    <col min="5" max="5" width="17.44140625" style="16" customWidth="1"/>
    <col min="6" max="6" width="23.6640625" style="16" customWidth="1"/>
    <col min="7" max="7" width="6.109375" style="16" customWidth="1"/>
    <col min="8" max="8" width="13.88671875" style="17" customWidth="1"/>
    <col min="9" max="9" width="11.44140625" style="17"/>
    <col min="10" max="10" width="38.33203125" style="17" bestFit="1" customWidth="1"/>
    <col min="11" max="12" width="11.44140625" style="17"/>
    <col min="13" max="13" width="27.44140625" style="17" bestFit="1" customWidth="1"/>
    <col min="14" max="16384" width="11.44140625" style="17"/>
  </cols>
  <sheetData>
    <row r="1" spans="1:6" ht="57" customHeight="1" x14ac:dyDescent="0.25">
      <c r="A1" s="15"/>
      <c r="B1" s="15"/>
      <c r="C1" s="15"/>
      <c r="D1" s="15"/>
      <c r="E1" s="15"/>
      <c r="F1" s="15"/>
    </row>
    <row r="2" spans="1:6" ht="22.5" customHeight="1" x14ac:dyDescent="0.25">
      <c r="A2" s="123" t="s">
        <v>0</v>
      </c>
      <c r="B2" s="123"/>
      <c r="C2" s="123"/>
      <c r="D2" s="123"/>
      <c r="E2" s="123"/>
      <c r="F2" s="123"/>
    </row>
    <row r="3" spans="1:6" ht="52.5" customHeight="1" thickBot="1" x14ac:dyDescent="0.3">
      <c r="A3" s="15"/>
      <c r="B3" s="15"/>
      <c r="C3" s="15"/>
      <c r="D3" s="15"/>
      <c r="E3" s="15"/>
      <c r="F3" s="15"/>
    </row>
    <row r="4" spans="1:6" ht="34.5" customHeight="1" thickTop="1" x14ac:dyDescent="0.25">
      <c r="A4" s="134" t="s">
        <v>1</v>
      </c>
      <c r="B4" s="135"/>
      <c r="C4" s="135"/>
      <c r="D4" s="135"/>
      <c r="E4" s="135"/>
      <c r="F4" s="136"/>
    </row>
    <row r="5" spans="1:6" ht="129.75" customHeight="1" x14ac:dyDescent="0.25">
      <c r="A5" s="18"/>
      <c r="B5" s="15"/>
      <c r="C5" s="124" t="s">
        <v>2</v>
      </c>
      <c r="D5" s="124"/>
      <c r="E5" s="124"/>
      <c r="F5" s="125"/>
    </row>
    <row r="6" spans="1:6" x14ac:dyDescent="0.25">
      <c r="A6" s="18"/>
      <c r="B6" s="15"/>
      <c r="C6" s="70"/>
      <c r="D6" s="70"/>
      <c r="E6" s="70"/>
      <c r="F6" s="5"/>
    </row>
    <row r="7" spans="1:6" ht="6" customHeight="1" thickBot="1" x14ac:dyDescent="0.3">
      <c r="A7" s="19"/>
      <c r="B7" s="20"/>
      <c r="C7" s="6"/>
      <c r="D7" s="6"/>
      <c r="E7" s="6"/>
      <c r="F7" s="7"/>
    </row>
    <row r="8" spans="1:6" ht="204.75" customHeight="1" thickTop="1" thickBot="1" x14ac:dyDescent="0.3">
      <c r="A8" s="15"/>
      <c r="B8" s="15"/>
      <c r="C8" s="8"/>
      <c r="D8" s="8"/>
      <c r="E8" s="8"/>
      <c r="F8" s="8"/>
    </row>
    <row r="9" spans="1:6" ht="31.5" customHeight="1" thickTop="1" thickBot="1" x14ac:dyDescent="0.3">
      <c r="A9" s="126" t="s">
        <v>3</v>
      </c>
      <c r="B9" s="127"/>
      <c r="C9" s="127"/>
      <c r="D9" s="21"/>
      <c r="E9" s="21"/>
      <c r="F9" s="22"/>
    </row>
    <row r="10" spans="1:6" ht="150" customHeight="1" thickTop="1" thickBot="1" x14ac:dyDescent="0.3">
      <c r="A10" s="128" t="s">
        <v>149</v>
      </c>
      <c r="B10" s="129"/>
      <c r="C10" s="129"/>
      <c r="D10" s="129"/>
      <c r="E10" s="129"/>
      <c r="F10" s="130"/>
    </row>
    <row r="11" spans="1:6" ht="161.25" customHeight="1" thickTop="1" x14ac:dyDescent="0.25">
      <c r="A11" s="120" t="s">
        <v>161</v>
      </c>
      <c r="B11" s="120"/>
      <c r="C11" s="120"/>
      <c r="D11" s="120"/>
      <c r="E11" s="120"/>
      <c r="F11" s="120"/>
    </row>
    <row r="12" spans="1:6" ht="100.8" customHeight="1" thickBot="1" x14ac:dyDescent="0.3">
      <c r="A12" s="121" t="s">
        <v>160</v>
      </c>
      <c r="B12" s="122"/>
      <c r="C12" s="122"/>
      <c r="D12" s="122"/>
      <c r="E12" s="122"/>
      <c r="F12" s="122"/>
    </row>
    <row r="13" spans="1:6" ht="15.75" customHeight="1" thickTop="1" x14ac:dyDescent="0.3">
      <c r="A13" s="131" t="s">
        <v>4</v>
      </c>
      <c r="B13" s="132"/>
      <c r="C13" s="132"/>
      <c r="D13" s="132"/>
      <c r="E13" s="132"/>
      <c r="F13" s="133"/>
    </row>
    <row r="14" spans="1:6" ht="30.75" customHeight="1" x14ac:dyDescent="0.3">
      <c r="A14" s="23"/>
      <c r="B14" s="15"/>
      <c r="F14" s="79"/>
    </row>
    <row r="15" spans="1:6" ht="30.75" customHeight="1" x14ac:dyDescent="0.3">
      <c r="A15" s="23"/>
      <c r="B15" s="15"/>
      <c r="C15" s="114" t="s">
        <v>29</v>
      </c>
      <c r="D15" s="137"/>
      <c r="E15" s="137"/>
      <c r="F15" s="138"/>
    </row>
    <row r="16" spans="1:6" ht="30.75" customHeight="1" x14ac:dyDescent="0.25">
      <c r="A16" s="18"/>
      <c r="B16" s="15"/>
      <c r="C16" s="114" t="s">
        <v>30</v>
      </c>
      <c r="D16" s="115"/>
      <c r="E16" s="115"/>
      <c r="F16" s="116"/>
    </row>
    <row r="17" spans="1:181" ht="30.75" customHeight="1" x14ac:dyDescent="0.25">
      <c r="A17" s="18"/>
      <c r="B17" s="15"/>
      <c r="F17" s="79"/>
    </row>
    <row r="18" spans="1:181" ht="30.75" customHeight="1" thickBot="1" x14ac:dyDescent="0.3">
      <c r="A18" s="1"/>
      <c r="B18" s="24"/>
      <c r="C18" s="117"/>
      <c r="D18" s="118"/>
      <c r="E18" s="118"/>
      <c r="F18" s="119"/>
    </row>
    <row r="19" spans="1:181" ht="30.75" customHeight="1" thickTop="1" x14ac:dyDescent="0.25">
      <c r="A19" s="2"/>
      <c r="B19" s="2"/>
      <c r="C19" s="25"/>
      <c r="D19" s="3"/>
      <c r="E19" s="3"/>
      <c r="F19" s="3"/>
    </row>
    <row r="20" spans="1:181" ht="15" customHeight="1" x14ac:dyDescent="0.25"/>
    <row r="21" spans="1:181" ht="75" customHeight="1" x14ac:dyDescent="0.25">
      <c r="A21" s="105" t="s">
        <v>150</v>
      </c>
      <c r="B21" s="106"/>
      <c r="C21" s="106"/>
      <c r="D21" s="106"/>
      <c r="E21" s="106"/>
      <c r="F21" s="107"/>
      <c r="G21" s="27"/>
    </row>
    <row r="22" spans="1:181" ht="15" customHeight="1" x14ac:dyDescent="0.25">
      <c r="A22" s="28"/>
      <c r="B22" s="28"/>
      <c r="C22" s="28"/>
      <c r="D22" s="28"/>
      <c r="E22" s="28"/>
      <c r="F22" s="28"/>
      <c r="G22" s="14"/>
    </row>
    <row r="23" spans="1:181" s="12" customFormat="1" ht="30" customHeight="1" x14ac:dyDescent="0.25">
      <c r="A23" s="29" t="s">
        <v>11</v>
      </c>
      <c r="B23" s="30" t="s">
        <v>8</v>
      </c>
      <c r="C23" s="29" t="s">
        <v>5</v>
      </c>
      <c r="D23" s="31" t="s">
        <v>45</v>
      </c>
      <c r="E23" s="31" t="s">
        <v>6</v>
      </c>
      <c r="F23" s="31" t="s">
        <v>7</v>
      </c>
      <c r="G23" s="14"/>
      <c r="H23" s="34"/>
      <c r="I23" s="35"/>
      <c r="J23" s="35"/>
      <c r="K23" s="36"/>
      <c r="L23" s="32"/>
      <c r="M23" s="32"/>
      <c r="N23" s="33"/>
      <c r="O23" s="27"/>
      <c r="P23" s="34"/>
      <c r="Q23" s="35"/>
      <c r="R23" s="35"/>
      <c r="S23" s="36"/>
      <c r="T23" s="32"/>
      <c r="U23" s="32"/>
      <c r="V23" s="33"/>
      <c r="W23" s="27"/>
      <c r="X23" s="34"/>
      <c r="Y23" s="35"/>
      <c r="Z23" s="35"/>
      <c r="AA23" s="36"/>
      <c r="AB23" s="32"/>
      <c r="AC23" s="32"/>
      <c r="AD23" s="33"/>
      <c r="AE23" s="27"/>
      <c r="AF23" s="34"/>
      <c r="AG23" s="35"/>
      <c r="AH23" s="35"/>
      <c r="AI23" s="36"/>
      <c r="AJ23" s="32"/>
      <c r="AK23" s="32"/>
      <c r="AL23" s="33"/>
      <c r="AM23" s="27"/>
      <c r="AN23" s="34"/>
      <c r="AO23" s="35"/>
      <c r="AP23" s="35"/>
      <c r="AQ23" s="36"/>
      <c r="AR23" s="37"/>
      <c r="AS23" s="38"/>
      <c r="AT23" s="39"/>
      <c r="AU23" s="30"/>
      <c r="AV23" s="40"/>
      <c r="AW23" s="41"/>
      <c r="AX23" s="41"/>
      <c r="AY23" s="42"/>
      <c r="AZ23" s="43"/>
      <c r="BA23" s="38"/>
      <c r="BB23" s="39"/>
      <c r="BC23" s="30"/>
      <c r="BD23" s="40"/>
      <c r="BE23" s="41"/>
      <c r="BF23" s="41"/>
      <c r="BG23" s="42"/>
      <c r="BH23" s="43"/>
      <c r="BI23" s="38"/>
      <c r="BJ23" s="39"/>
      <c r="BK23" s="30"/>
      <c r="BL23" s="40"/>
      <c r="BM23" s="41"/>
      <c r="BN23" s="41"/>
      <c r="BO23" s="42"/>
      <c r="BP23" s="43"/>
      <c r="BQ23" s="38"/>
      <c r="BR23" s="39"/>
      <c r="BS23" s="30"/>
      <c r="BT23" s="40"/>
      <c r="BU23" s="41"/>
      <c r="BV23" s="41"/>
      <c r="BW23" s="42"/>
      <c r="BX23" s="43"/>
      <c r="BY23" s="38"/>
      <c r="BZ23" s="39"/>
      <c r="CA23" s="30"/>
      <c r="CB23" s="40"/>
      <c r="CC23" s="41"/>
      <c r="CD23" s="41"/>
      <c r="CE23" s="42"/>
      <c r="CF23" s="43"/>
      <c r="CG23" s="38"/>
      <c r="CH23" s="39"/>
      <c r="CI23" s="30"/>
      <c r="CJ23" s="40"/>
      <c r="CK23" s="41"/>
      <c r="CL23" s="41"/>
      <c r="CM23" s="42"/>
      <c r="CN23" s="43"/>
      <c r="CO23" s="38"/>
      <c r="CP23" s="39"/>
      <c r="CQ23" s="30"/>
      <c r="CR23" s="40"/>
      <c r="CS23" s="41"/>
      <c r="CT23" s="41"/>
      <c r="CU23" s="42"/>
      <c r="CV23" s="43"/>
      <c r="CW23" s="38"/>
      <c r="CX23" s="39"/>
      <c r="CY23" s="30"/>
      <c r="CZ23" s="40"/>
      <c r="DA23" s="41"/>
      <c r="DB23" s="41"/>
      <c r="DC23" s="42"/>
      <c r="DD23" s="43"/>
      <c r="DE23" s="38"/>
      <c r="DF23" s="39"/>
      <c r="DG23" s="30"/>
      <c r="DH23" s="40"/>
      <c r="DI23" s="41"/>
      <c r="DJ23" s="41"/>
      <c r="DK23" s="42"/>
      <c r="DL23" s="43"/>
      <c r="DM23" s="38"/>
      <c r="DN23" s="39"/>
      <c r="DO23" s="30"/>
      <c r="DP23" s="40"/>
      <c r="DQ23" s="41"/>
      <c r="DR23" s="41"/>
      <c r="DS23" s="42"/>
      <c r="DT23" s="43"/>
      <c r="DU23" s="38"/>
      <c r="DV23" s="39"/>
      <c r="DW23" s="30"/>
      <c r="DX23" s="40"/>
      <c r="DY23" s="41"/>
      <c r="DZ23" s="41"/>
      <c r="EA23" s="42"/>
      <c r="EB23" s="43"/>
      <c r="EC23" s="38"/>
      <c r="ED23" s="39"/>
      <c r="EE23" s="30"/>
      <c r="EF23" s="40"/>
      <c r="EG23" s="41"/>
      <c r="EH23" s="41"/>
      <c r="EI23" s="42"/>
      <c r="EJ23" s="43"/>
      <c r="EK23" s="38"/>
      <c r="EL23" s="39"/>
      <c r="EM23" s="30"/>
      <c r="EN23" s="40"/>
      <c r="EO23" s="41"/>
      <c r="EP23" s="41"/>
      <c r="EQ23" s="42"/>
      <c r="ER23" s="43"/>
      <c r="ES23" s="38"/>
      <c r="ET23" s="39"/>
      <c r="EU23" s="30"/>
      <c r="EV23" s="40"/>
      <c r="EW23" s="41"/>
      <c r="EX23" s="41"/>
      <c r="EY23" s="42"/>
      <c r="EZ23" s="43"/>
      <c r="FA23" s="38"/>
      <c r="FB23" s="39"/>
      <c r="FC23" s="30"/>
      <c r="FD23" s="40"/>
      <c r="FE23" s="41"/>
      <c r="FF23" s="41"/>
      <c r="FG23" s="42"/>
      <c r="FH23" s="43"/>
      <c r="FI23" s="38"/>
      <c r="FJ23" s="39"/>
      <c r="FK23" s="30"/>
      <c r="FL23" s="40"/>
      <c r="FM23" s="41"/>
      <c r="FN23" s="41"/>
      <c r="FO23" s="42"/>
      <c r="FP23" s="43"/>
      <c r="FQ23" s="38"/>
      <c r="FR23" s="39"/>
      <c r="FS23" s="30"/>
      <c r="FT23" s="40"/>
      <c r="FU23" s="41"/>
      <c r="FV23" s="41"/>
      <c r="FW23" s="42"/>
      <c r="FX23" s="43"/>
      <c r="FY23" s="38"/>
    </row>
    <row r="24" spans="1:181" ht="30" customHeight="1" x14ac:dyDescent="0.25">
      <c r="A24" s="44" t="s">
        <v>46</v>
      </c>
      <c r="B24" s="11" t="s">
        <v>51</v>
      </c>
      <c r="C24" s="45" t="s">
        <v>9</v>
      </c>
      <c r="D24" s="46"/>
      <c r="E24" s="86">
        <v>1</v>
      </c>
      <c r="F24" s="87">
        <f>E24*D24</f>
        <v>0</v>
      </c>
      <c r="G24" s="14"/>
    </row>
    <row r="25" spans="1:181" ht="30" customHeight="1" x14ac:dyDescent="0.25">
      <c r="A25" s="72" t="s">
        <v>47</v>
      </c>
      <c r="B25" s="73" t="s">
        <v>52</v>
      </c>
      <c r="C25" s="63" t="s">
        <v>9</v>
      </c>
      <c r="D25" s="74"/>
      <c r="E25" s="88">
        <v>1</v>
      </c>
      <c r="F25" s="89">
        <f>E25*D25</f>
        <v>0</v>
      </c>
      <c r="G25" s="14"/>
    </row>
    <row r="26" spans="1:181" ht="30" customHeight="1" x14ac:dyDescent="0.25">
      <c r="A26" s="72" t="s">
        <v>48</v>
      </c>
      <c r="B26" s="73" t="s">
        <v>53</v>
      </c>
      <c r="C26" s="63" t="s">
        <v>9</v>
      </c>
      <c r="D26" s="74"/>
      <c r="E26" s="88">
        <v>1</v>
      </c>
      <c r="F26" s="89">
        <f t="shared" ref="F26:F28" si="0">E26*D26</f>
        <v>0</v>
      </c>
      <c r="G26" s="14"/>
    </row>
    <row r="27" spans="1:181" ht="30" customHeight="1" x14ac:dyDescent="0.25">
      <c r="A27" s="72" t="s">
        <v>49</v>
      </c>
      <c r="B27" s="73" t="s">
        <v>145</v>
      </c>
      <c r="C27" s="63" t="s">
        <v>9</v>
      </c>
      <c r="D27" s="74"/>
      <c r="E27" s="88">
        <v>1</v>
      </c>
      <c r="F27" s="89">
        <f t="shared" si="0"/>
        <v>0</v>
      </c>
      <c r="G27" s="14"/>
    </row>
    <row r="28" spans="1:181" ht="30" customHeight="1" x14ac:dyDescent="0.25">
      <c r="A28" s="75" t="s">
        <v>50</v>
      </c>
      <c r="B28" s="76" t="s">
        <v>54</v>
      </c>
      <c r="C28" s="77" t="s">
        <v>9</v>
      </c>
      <c r="D28" s="78"/>
      <c r="E28" s="90">
        <v>1</v>
      </c>
      <c r="F28" s="91">
        <f t="shared" si="0"/>
        <v>0</v>
      </c>
      <c r="G28" s="14"/>
    </row>
    <row r="29" spans="1:181" ht="30" customHeight="1" x14ac:dyDescent="0.25">
      <c r="B29" s="53"/>
      <c r="C29" s="54"/>
      <c r="D29" s="55" t="s">
        <v>55</v>
      </c>
      <c r="E29" s="92"/>
      <c r="F29" s="93">
        <f>SUM(F24:F28)</f>
        <v>0</v>
      </c>
      <c r="G29" s="14"/>
    </row>
    <row r="30" spans="1:181" s="12" customFormat="1" ht="30" customHeight="1" x14ac:dyDescent="0.25">
      <c r="A30" s="56"/>
      <c r="B30" s="57"/>
      <c r="C30" s="58"/>
      <c r="D30" s="58"/>
      <c r="E30" s="58"/>
      <c r="F30" s="59"/>
      <c r="G30" s="14"/>
      <c r="H30" s="34"/>
      <c r="I30" s="35"/>
      <c r="J30" s="35"/>
      <c r="K30" s="36"/>
      <c r="L30" s="32"/>
      <c r="M30" s="32"/>
      <c r="N30" s="33"/>
      <c r="O30" s="27"/>
      <c r="P30" s="34"/>
      <c r="Q30" s="35"/>
      <c r="R30" s="35"/>
      <c r="S30" s="36"/>
      <c r="T30" s="32"/>
      <c r="U30" s="32"/>
      <c r="V30" s="33"/>
      <c r="W30" s="27"/>
      <c r="X30" s="34"/>
      <c r="Y30" s="35"/>
      <c r="Z30" s="35"/>
      <c r="AA30" s="36"/>
      <c r="AB30" s="32"/>
      <c r="AC30" s="32"/>
      <c r="AD30" s="33"/>
      <c r="AE30" s="27"/>
      <c r="AF30" s="34"/>
      <c r="AG30" s="35"/>
      <c r="AH30" s="35"/>
      <c r="AI30" s="36"/>
      <c r="AJ30" s="32"/>
      <c r="AK30" s="32"/>
      <c r="AL30" s="33"/>
      <c r="AM30" s="27"/>
      <c r="AN30" s="34"/>
      <c r="AO30" s="35"/>
      <c r="AP30" s="35"/>
      <c r="AQ30" s="36"/>
      <c r="AR30" s="37"/>
      <c r="AS30" s="38"/>
      <c r="AT30" s="39"/>
      <c r="AU30" s="30"/>
      <c r="AV30" s="40"/>
      <c r="AW30" s="41"/>
      <c r="AX30" s="41"/>
      <c r="AY30" s="42"/>
      <c r="AZ30" s="43"/>
      <c r="BA30" s="38"/>
      <c r="BB30" s="39"/>
      <c r="BC30" s="30"/>
      <c r="BD30" s="40"/>
      <c r="BE30" s="41"/>
      <c r="BF30" s="41"/>
      <c r="BG30" s="42"/>
      <c r="BH30" s="43"/>
      <c r="BI30" s="38"/>
      <c r="BJ30" s="39"/>
      <c r="BK30" s="30"/>
      <c r="BL30" s="40"/>
      <c r="BM30" s="41"/>
      <c r="BN30" s="41"/>
      <c r="BO30" s="42"/>
      <c r="BP30" s="43"/>
      <c r="BQ30" s="38"/>
      <c r="BR30" s="39"/>
      <c r="BS30" s="30"/>
      <c r="BT30" s="40"/>
      <c r="BU30" s="41"/>
      <c r="BV30" s="41"/>
      <c r="BW30" s="42"/>
      <c r="BX30" s="43"/>
      <c r="BY30" s="38"/>
      <c r="BZ30" s="39"/>
      <c r="CA30" s="30"/>
      <c r="CB30" s="40"/>
      <c r="CC30" s="41"/>
      <c r="CD30" s="41"/>
      <c r="CE30" s="42"/>
      <c r="CF30" s="43"/>
      <c r="CG30" s="38"/>
      <c r="CH30" s="39"/>
      <c r="CI30" s="30"/>
      <c r="CJ30" s="40"/>
      <c r="CK30" s="41"/>
      <c r="CL30" s="41"/>
      <c r="CM30" s="42"/>
      <c r="CN30" s="43"/>
      <c r="CO30" s="38"/>
      <c r="CP30" s="39"/>
      <c r="CQ30" s="30"/>
      <c r="CR30" s="40"/>
      <c r="CS30" s="41"/>
      <c r="CT30" s="41"/>
      <c r="CU30" s="42"/>
      <c r="CV30" s="43"/>
      <c r="CW30" s="38"/>
      <c r="CX30" s="39"/>
      <c r="CY30" s="30"/>
      <c r="CZ30" s="40"/>
      <c r="DA30" s="41"/>
      <c r="DB30" s="41"/>
      <c r="DC30" s="42"/>
      <c r="DD30" s="43"/>
      <c r="DE30" s="38"/>
      <c r="DF30" s="39"/>
      <c r="DG30" s="30"/>
      <c r="DH30" s="40"/>
      <c r="DI30" s="41"/>
      <c r="DJ30" s="41"/>
      <c r="DK30" s="42"/>
      <c r="DL30" s="43"/>
      <c r="DM30" s="38"/>
      <c r="DN30" s="39"/>
      <c r="DO30" s="30"/>
      <c r="DP30" s="40"/>
      <c r="DQ30" s="41"/>
      <c r="DR30" s="41"/>
      <c r="DS30" s="42"/>
      <c r="DT30" s="43"/>
      <c r="DU30" s="38"/>
      <c r="DV30" s="39"/>
      <c r="DW30" s="30"/>
      <c r="DX30" s="40"/>
      <c r="DY30" s="41"/>
      <c r="DZ30" s="41"/>
      <c r="EA30" s="42"/>
      <c r="EB30" s="43"/>
      <c r="EC30" s="38"/>
      <c r="ED30" s="39"/>
      <c r="EE30" s="30"/>
      <c r="EF30" s="40"/>
      <c r="EG30" s="41"/>
      <c r="EH30" s="41"/>
      <c r="EI30" s="42"/>
      <c r="EJ30" s="43"/>
      <c r="EK30" s="38"/>
      <c r="EL30" s="39"/>
      <c r="EM30" s="30"/>
      <c r="EN30" s="40"/>
      <c r="EO30" s="41"/>
      <c r="EP30" s="41"/>
      <c r="EQ30" s="42"/>
      <c r="ER30" s="43"/>
      <c r="ES30" s="38"/>
      <c r="ET30" s="39"/>
      <c r="EU30" s="30"/>
      <c r="EV30" s="40"/>
      <c r="EW30" s="41"/>
      <c r="EX30" s="41"/>
      <c r="EY30" s="42"/>
      <c r="EZ30" s="43"/>
      <c r="FA30" s="38"/>
      <c r="FB30" s="39"/>
      <c r="FC30" s="30"/>
      <c r="FD30" s="40"/>
      <c r="FE30" s="41"/>
      <c r="FF30" s="41"/>
      <c r="FG30" s="42"/>
      <c r="FH30" s="43"/>
      <c r="FI30" s="38"/>
      <c r="FJ30" s="39"/>
      <c r="FK30" s="30"/>
      <c r="FL30" s="40"/>
      <c r="FM30" s="41"/>
      <c r="FN30" s="41"/>
      <c r="FO30" s="42"/>
      <c r="FP30" s="43"/>
      <c r="FQ30" s="38"/>
      <c r="FR30" s="39"/>
      <c r="FS30" s="30"/>
      <c r="FT30" s="40"/>
      <c r="FU30" s="41"/>
      <c r="FV30" s="41"/>
      <c r="FW30" s="42"/>
      <c r="FX30" s="43"/>
      <c r="FY30" s="38"/>
    </row>
    <row r="31" spans="1:181" s="60" customFormat="1" ht="30" customHeight="1" x14ac:dyDescent="0.3">
      <c r="A31" s="29" t="s">
        <v>12</v>
      </c>
      <c r="B31" s="30" t="s">
        <v>140</v>
      </c>
      <c r="C31" s="29"/>
      <c r="D31" s="31"/>
      <c r="E31" s="31"/>
      <c r="F31" s="31"/>
      <c r="G31" s="14"/>
    </row>
    <row r="32" spans="1:181" ht="30" customHeight="1" x14ac:dyDescent="0.25">
      <c r="A32" s="44" t="s">
        <v>56</v>
      </c>
      <c r="B32" s="11" t="s">
        <v>141</v>
      </c>
      <c r="C32" s="45"/>
      <c r="D32" s="46"/>
      <c r="E32" s="46"/>
      <c r="F32" s="46"/>
      <c r="G32" s="14"/>
    </row>
    <row r="33" spans="1:181" ht="30" customHeight="1" x14ac:dyDescent="0.25">
      <c r="A33" s="72" t="s">
        <v>102</v>
      </c>
      <c r="B33" s="73" t="s">
        <v>39</v>
      </c>
      <c r="C33" s="63" t="s">
        <v>10</v>
      </c>
      <c r="D33" s="74"/>
      <c r="E33" s="88">
        <v>10</v>
      </c>
      <c r="F33" s="89">
        <f>E33*D33</f>
        <v>0</v>
      </c>
      <c r="G33" s="14"/>
    </row>
    <row r="34" spans="1:181" ht="30" customHeight="1" x14ac:dyDescent="0.25">
      <c r="A34" s="72" t="s">
        <v>103</v>
      </c>
      <c r="B34" s="73" t="s">
        <v>40</v>
      </c>
      <c r="C34" s="63" t="s">
        <v>10</v>
      </c>
      <c r="D34" s="74"/>
      <c r="E34" s="88">
        <v>850</v>
      </c>
      <c r="F34" s="89">
        <f t="shared" ref="F34:F36" si="1">E34*D34</f>
        <v>0</v>
      </c>
      <c r="G34" s="14"/>
    </row>
    <row r="35" spans="1:181" ht="30" customHeight="1" x14ac:dyDescent="0.25">
      <c r="A35" s="72" t="s">
        <v>57</v>
      </c>
      <c r="B35" s="73" t="s">
        <v>44</v>
      </c>
      <c r="C35" s="63" t="s">
        <v>13</v>
      </c>
      <c r="D35" s="74"/>
      <c r="E35" s="88">
        <v>21</v>
      </c>
      <c r="F35" s="89">
        <f t="shared" si="1"/>
        <v>0</v>
      </c>
      <c r="G35" s="14"/>
    </row>
    <row r="36" spans="1:181" ht="30" customHeight="1" x14ac:dyDescent="0.25">
      <c r="A36" s="75" t="s">
        <v>58</v>
      </c>
      <c r="B36" s="76" t="s">
        <v>128</v>
      </c>
      <c r="C36" s="77" t="s">
        <v>13</v>
      </c>
      <c r="D36" s="78"/>
      <c r="E36" s="90">
        <v>1</v>
      </c>
      <c r="F36" s="91">
        <f t="shared" si="1"/>
        <v>0</v>
      </c>
      <c r="G36" s="14"/>
    </row>
    <row r="37" spans="1:181" ht="30" customHeight="1" x14ac:dyDescent="0.25">
      <c r="B37" s="53"/>
      <c r="C37" s="54"/>
      <c r="D37" s="55" t="s">
        <v>59</v>
      </c>
      <c r="E37" s="92"/>
      <c r="F37" s="93">
        <f>SUM(F33:F36)</f>
        <v>0</v>
      </c>
      <c r="G37" s="14"/>
    </row>
    <row r="38" spans="1:181" s="12" customFormat="1" ht="30" customHeight="1" x14ac:dyDescent="0.25">
      <c r="A38" s="14"/>
      <c r="B38" s="61"/>
      <c r="C38" s="58"/>
      <c r="D38" s="58"/>
      <c r="E38" s="62"/>
      <c r="F38" s="59"/>
      <c r="G38" s="14"/>
      <c r="H38" s="34"/>
      <c r="I38" s="17"/>
      <c r="J38" s="35"/>
      <c r="K38" s="36"/>
      <c r="L38" s="32"/>
      <c r="M38" s="32"/>
      <c r="N38" s="33"/>
      <c r="O38" s="27"/>
      <c r="P38" s="34"/>
      <c r="Q38" s="35"/>
      <c r="R38" s="35"/>
      <c r="S38" s="36"/>
      <c r="T38" s="32"/>
      <c r="U38" s="32"/>
      <c r="V38" s="33"/>
      <c r="W38" s="27"/>
      <c r="X38" s="34"/>
      <c r="Y38" s="35"/>
      <c r="Z38" s="35"/>
      <c r="AA38" s="36"/>
      <c r="AB38" s="32"/>
      <c r="AC38" s="32"/>
      <c r="AD38" s="33"/>
      <c r="AE38" s="27"/>
      <c r="AF38" s="34"/>
      <c r="AG38" s="35"/>
      <c r="AH38" s="35"/>
      <c r="AI38" s="36"/>
      <c r="AJ38" s="32"/>
      <c r="AK38" s="32"/>
      <c r="AL38" s="33"/>
      <c r="AM38" s="27"/>
      <c r="AN38" s="34"/>
      <c r="AO38" s="35"/>
      <c r="AP38" s="35"/>
      <c r="AQ38" s="36"/>
      <c r="AR38" s="37"/>
      <c r="AS38" s="38"/>
      <c r="AT38" s="39"/>
      <c r="AU38" s="30"/>
      <c r="AV38" s="40"/>
      <c r="AW38" s="41"/>
      <c r="AX38" s="41"/>
      <c r="AY38" s="42"/>
      <c r="AZ38" s="43"/>
      <c r="BA38" s="38"/>
      <c r="BB38" s="39"/>
      <c r="BC38" s="30"/>
      <c r="BD38" s="40"/>
      <c r="BE38" s="41"/>
      <c r="BF38" s="41"/>
      <c r="BG38" s="42"/>
      <c r="BH38" s="43"/>
      <c r="BI38" s="38"/>
      <c r="BJ38" s="39"/>
      <c r="BK38" s="30"/>
      <c r="BL38" s="40"/>
      <c r="BM38" s="41"/>
      <c r="BN38" s="41"/>
      <c r="BO38" s="42"/>
      <c r="BP38" s="43"/>
      <c r="BQ38" s="38"/>
      <c r="BR38" s="39"/>
      <c r="BS38" s="30"/>
      <c r="BT38" s="40"/>
      <c r="BU38" s="41"/>
      <c r="BV38" s="41"/>
      <c r="BW38" s="42"/>
      <c r="BX38" s="43"/>
      <c r="BY38" s="38"/>
      <c r="BZ38" s="39"/>
      <c r="CA38" s="30"/>
      <c r="CB38" s="40"/>
      <c r="CC38" s="41"/>
      <c r="CD38" s="41"/>
      <c r="CE38" s="42"/>
      <c r="CF38" s="43"/>
      <c r="CG38" s="38"/>
      <c r="CH38" s="39"/>
      <c r="CI38" s="30"/>
      <c r="CJ38" s="40"/>
      <c r="CK38" s="41"/>
      <c r="CL38" s="41"/>
      <c r="CM38" s="42"/>
      <c r="CN38" s="43"/>
      <c r="CO38" s="38"/>
      <c r="CP38" s="39"/>
      <c r="CQ38" s="30"/>
      <c r="CR38" s="40"/>
      <c r="CS38" s="41"/>
      <c r="CT38" s="41"/>
      <c r="CU38" s="42"/>
      <c r="CV38" s="43"/>
      <c r="CW38" s="38"/>
      <c r="CX38" s="39"/>
      <c r="CY38" s="30"/>
      <c r="CZ38" s="40"/>
      <c r="DA38" s="41"/>
      <c r="DB38" s="41"/>
      <c r="DC38" s="42"/>
      <c r="DD38" s="43"/>
      <c r="DE38" s="38"/>
      <c r="DF38" s="39"/>
      <c r="DG38" s="30"/>
      <c r="DH38" s="40"/>
      <c r="DI38" s="41"/>
      <c r="DJ38" s="41"/>
      <c r="DK38" s="42"/>
      <c r="DL38" s="43"/>
      <c r="DM38" s="38"/>
      <c r="DN38" s="39"/>
      <c r="DO38" s="30"/>
      <c r="DP38" s="40"/>
      <c r="DQ38" s="41"/>
      <c r="DR38" s="41"/>
      <c r="DS38" s="42"/>
      <c r="DT38" s="43"/>
      <c r="DU38" s="38"/>
      <c r="DV38" s="39"/>
      <c r="DW38" s="30"/>
      <c r="DX38" s="40"/>
      <c r="DY38" s="41"/>
      <c r="DZ38" s="41"/>
      <c r="EA38" s="42"/>
      <c r="EB38" s="43"/>
      <c r="EC38" s="38"/>
      <c r="ED38" s="39"/>
      <c r="EE38" s="30"/>
      <c r="EF38" s="40"/>
      <c r="EG38" s="41"/>
      <c r="EH38" s="41"/>
      <c r="EI38" s="42"/>
      <c r="EJ38" s="43"/>
      <c r="EK38" s="38"/>
      <c r="EL38" s="39"/>
      <c r="EM38" s="30"/>
      <c r="EN38" s="40"/>
      <c r="EO38" s="41"/>
      <c r="EP38" s="41"/>
      <c r="EQ38" s="42"/>
      <c r="ER38" s="43"/>
      <c r="ES38" s="38"/>
      <c r="ET38" s="39"/>
      <c r="EU38" s="30"/>
      <c r="EV38" s="40"/>
      <c r="EW38" s="41"/>
      <c r="EX38" s="41"/>
      <c r="EY38" s="42"/>
      <c r="EZ38" s="43"/>
      <c r="FA38" s="38"/>
      <c r="FB38" s="39"/>
      <c r="FC38" s="30"/>
      <c r="FD38" s="40"/>
      <c r="FE38" s="41"/>
      <c r="FF38" s="41"/>
      <c r="FG38" s="42"/>
      <c r="FH38" s="43"/>
      <c r="FI38" s="38"/>
      <c r="FJ38" s="39"/>
      <c r="FK38" s="30"/>
      <c r="FL38" s="40"/>
      <c r="FM38" s="41"/>
      <c r="FN38" s="41"/>
      <c r="FO38" s="42"/>
      <c r="FP38" s="43"/>
      <c r="FQ38" s="38"/>
      <c r="FR38" s="39"/>
      <c r="FS38" s="30"/>
      <c r="FT38" s="40"/>
      <c r="FU38" s="41"/>
      <c r="FV38" s="41"/>
      <c r="FW38" s="42"/>
      <c r="FX38" s="43"/>
      <c r="FY38" s="38"/>
    </row>
    <row r="39" spans="1:181" ht="30" customHeight="1" x14ac:dyDescent="0.25">
      <c r="A39" s="29" t="s">
        <v>41</v>
      </c>
      <c r="B39" s="30" t="s">
        <v>14</v>
      </c>
      <c r="C39" s="29"/>
      <c r="D39" s="31"/>
      <c r="E39" s="31"/>
      <c r="F39" s="31"/>
      <c r="G39" s="14"/>
    </row>
    <row r="40" spans="1:181" ht="45" customHeight="1" x14ac:dyDescent="0.25">
      <c r="A40" s="44" t="s">
        <v>60</v>
      </c>
      <c r="B40" s="11" t="s">
        <v>119</v>
      </c>
      <c r="C40" s="45"/>
      <c r="D40" s="46"/>
      <c r="E40" s="87"/>
      <c r="F40" s="87"/>
      <c r="G40" s="14"/>
    </row>
    <row r="41" spans="1:181" ht="30" customHeight="1" x14ac:dyDescent="0.25">
      <c r="A41" s="72" t="s">
        <v>120</v>
      </c>
      <c r="B41" s="73" t="s">
        <v>117</v>
      </c>
      <c r="C41" s="63" t="s">
        <v>10</v>
      </c>
      <c r="D41" s="74"/>
      <c r="E41" s="88">
        <v>980</v>
      </c>
      <c r="F41" s="89">
        <f>E41*D41</f>
        <v>0</v>
      </c>
      <c r="G41" s="14"/>
    </row>
    <row r="42" spans="1:181" ht="30" customHeight="1" x14ac:dyDescent="0.25">
      <c r="A42" s="72" t="s">
        <v>121</v>
      </c>
      <c r="B42" s="73" t="s">
        <v>118</v>
      </c>
      <c r="C42" s="63" t="s">
        <v>10</v>
      </c>
      <c r="D42" s="74"/>
      <c r="E42" s="88">
        <v>70</v>
      </c>
      <c r="F42" s="89">
        <f t="shared" ref="F42" si="2">E42*D42</f>
        <v>0</v>
      </c>
      <c r="G42" s="14"/>
    </row>
    <row r="43" spans="1:181" ht="30" customHeight="1" x14ac:dyDescent="0.25">
      <c r="A43" s="72" t="s">
        <v>116</v>
      </c>
      <c r="B43" s="73" t="s">
        <v>122</v>
      </c>
      <c r="C43" s="63"/>
      <c r="D43" s="74"/>
      <c r="E43" s="89"/>
      <c r="F43" s="89"/>
      <c r="G43" s="14"/>
    </row>
    <row r="44" spans="1:181" ht="30" customHeight="1" x14ac:dyDescent="0.25">
      <c r="A44" s="72" t="s">
        <v>125</v>
      </c>
      <c r="B44" s="73" t="s">
        <v>123</v>
      </c>
      <c r="C44" s="63" t="s">
        <v>10</v>
      </c>
      <c r="D44" s="74"/>
      <c r="E44" s="88">
        <f>++E41</f>
        <v>980</v>
      </c>
      <c r="F44" s="89">
        <f t="shared" ref="F44:F45" si="3">E44*D44</f>
        <v>0</v>
      </c>
      <c r="G44" s="14"/>
    </row>
    <row r="45" spans="1:181" ht="30" customHeight="1" x14ac:dyDescent="0.25">
      <c r="A45" s="75" t="s">
        <v>126</v>
      </c>
      <c r="B45" s="76" t="s">
        <v>124</v>
      </c>
      <c r="C45" s="77" t="s">
        <v>10</v>
      </c>
      <c r="D45" s="78"/>
      <c r="E45" s="90">
        <v>70</v>
      </c>
      <c r="F45" s="91">
        <f t="shared" si="3"/>
        <v>0</v>
      </c>
      <c r="G45" s="14"/>
    </row>
    <row r="46" spans="1:181" ht="30" customHeight="1" x14ac:dyDescent="0.25">
      <c r="B46" s="53"/>
      <c r="C46" s="54"/>
      <c r="D46" s="55" t="s">
        <v>61</v>
      </c>
      <c r="E46" s="92"/>
      <c r="F46" s="93">
        <f>SUM(F41:F45)</f>
        <v>0</v>
      </c>
      <c r="G46" s="14"/>
    </row>
    <row r="47" spans="1:181" s="12" customFormat="1" ht="30" customHeight="1" x14ac:dyDescent="0.25">
      <c r="A47" s="56"/>
      <c r="B47" s="57"/>
      <c r="C47" s="58"/>
      <c r="D47" s="58" t="s">
        <v>15</v>
      </c>
      <c r="E47" s="58"/>
      <c r="F47" s="59"/>
      <c r="G47" s="14"/>
      <c r="H47" s="34"/>
      <c r="I47" s="17"/>
      <c r="J47" s="35"/>
      <c r="K47" s="36"/>
      <c r="L47" s="32"/>
      <c r="M47" s="32"/>
      <c r="N47" s="33"/>
      <c r="O47" s="27"/>
      <c r="P47" s="34"/>
      <c r="Q47" s="35"/>
      <c r="R47" s="35"/>
      <c r="S47" s="36"/>
      <c r="T47" s="32"/>
      <c r="U47" s="32"/>
      <c r="V47" s="33"/>
      <c r="W47" s="27"/>
      <c r="X47" s="34"/>
      <c r="Y47" s="35"/>
      <c r="Z47" s="35"/>
      <c r="AA47" s="36"/>
      <c r="AB47" s="32"/>
      <c r="AC47" s="32"/>
      <c r="AD47" s="33"/>
      <c r="AE47" s="27"/>
      <c r="AF47" s="34"/>
      <c r="AG47" s="35"/>
      <c r="AH47" s="35"/>
      <c r="AI47" s="36"/>
      <c r="AJ47" s="32"/>
      <c r="AK47" s="32"/>
      <c r="AL47" s="33"/>
      <c r="AM47" s="27"/>
      <c r="AN47" s="34"/>
      <c r="AO47" s="35"/>
      <c r="AP47" s="35"/>
      <c r="AQ47" s="36"/>
      <c r="AR47" s="37"/>
      <c r="AS47" s="38"/>
      <c r="AT47" s="39"/>
      <c r="AU47" s="30"/>
      <c r="AV47" s="40"/>
      <c r="AW47" s="41"/>
      <c r="AX47" s="41"/>
      <c r="AY47" s="42"/>
      <c r="AZ47" s="43"/>
      <c r="BA47" s="38"/>
      <c r="BB47" s="39"/>
      <c r="BC47" s="30"/>
      <c r="BD47" s="40"/>
      <c r="BE47" s="41"/>
      <c r="BF47" s="41"/>
      <c r="BG47" s="42"/>
      <c r="BH47" s="43"/>
      <c r="BI47" s="38"/>
      <c r="BJ47" s="39"/>
      <c r="BK47" s="30"/>
      <c r="BL47" s="40"/>
      <c r="BM47" s="41"/>
      <c r="BN47" s="41"/>
      <c r="BO47" s="42"/>
      <c r="BP47" s="43"/>
      <c r="BQ47" s="38"/>
      <c r="BR47" s="39"/>
      <c r="BS47" s="30"/>
      <c r="BT47" s="40"/>
      <c r="BU47" s="41"/>
      <c r="BV47" s="41"/>
      <c r="BW47" s="42"/>
      <c r="BX47" s="43"/>
      <c r="BY47" s="38"/>
      <c r="BZ47" s="39"/>
      <c r="CA47" s="30"/>
      <c r="CB47" s="40"/>
      <c r="CC47" s="41"/>
      <c r="CD47" s="41"/>
      <c r="CE47" s="42"/>
      <c r="CF47" s="43"/>
      <c r="CG47" s="38"/>
      <c r="CH47" s="39"/>
      <c r="CI47" s="30"/>
      <c r="CJ47" s="40"/>
      <c r="CK47" s="41"/>
      <c r="CL47" s="41"/>
      <c r="CM47" s="42"/>
      <c r="CN47" s="43"/>
      <c r="CO47" s="38"/>
      <c r="CP47" s="39"/>
      <c r="CQ47" s="30"/>
      <c r="CR47" s="40"/>
      <c r="CS47" s="41"/>
      <c r="CT47" s="41"/>
      <c r="CU47" s="42"/>
      <c r="CV47" s="43"/>
      <c r="CW47" s="38"/>
      <c r="CX47" s="39"/>
      <c r="CY47" s="30"/>
      <c r="CZ47" s="40"/>
      <c r="DA47" s="41"/>
      <c r="DB47" s="41"/>
      <c r="DC47" s="42"/>
      <c r="DD47" s="43"/>
      <c r="DE47" s="38"/>
      <c r="DF47" s="39"/>
      <c r="DG47" s="30"/>
      <c r="DH47" s="40"/>
      <c r="DI47" s="41"/>
      <c r="DJ47" s="41"/>
      <c r="DK47" s="42"/>
      <c r="DL47" s="43"/>
      <c r="DM47" s="38"/>
      <c r="DN47" s="39"/>
      <c r="DO47" s="30"/>
      <c r="DP47" s="40"/>
      <c r="DQ47" s="41"/>
      <c r="DR47" s="41"/>
      <c r="DS47" s="42"/>
      <c r="DT47" s="43"/>
      <c r="DU47" s="38"/>
      <c r="DV47" s="39"/>
      <c r="DW47" s="30"/>
      <c r="DX47" s="40"/>
      <c r="DY47" s="41"/>
      <c r="DZ47" s="41"/>
      <c r="EA47" s="42"/>
      <c r="EB47" s="43"/>
      <c r="EC47" s="38"/>
      <c r="ED47" s="39"/>
      <c r="EE47" s="30"/>
      <c r="EF47" s="40"/>
      <c r="EG47" s="41"/>
      <c r="EH47" s="41"/>
      <c r="EI47" s="42"/>
      <c r="EJ47" s="43"/>
      <c r="EK47" s="38"/>
      <c r="EL47" s="39"/>
      <c r="EM47" s="30"/>
      <c r="EN47" s="40"/>
      <c r="EO47" s="41"/>
      <c r="EP47" s="41"/>
      <c r="EQ47" s="42"/>
      <c r="ER47" s="43"/>
      <c r="ES47" s="38"/>
      <c r="ET47" s="39"/>
      <c r="EU47" s="30"/>
      <c r="EV47" s="40"/>
      <c r="EW47" s="41"/>
      <c r="EX47" s="41"/>
      <c r="EY47" s="42"/>
      <c r="EZ47" s="43"/>
      <c r="FA47" s="38"/>
      <c r="FB47" s="39"/>
      <c r="FC47" s="30"/>
      <c r="FD47" s="40"/>
      <c r="FE47" s="41"/>
      <c r="FF47" s="41"/>
      <c r="FG47" s="42"/>
      <c r="FH47" s="43"/>
      <c r="FI47" s="38"/>
      <c r="FJ47" s="39"/>
      <c r="FK47" s="30"/>
      <c r="FL47" s="40"/>
      <c r="FM47" s="41"/>
      <c r="FN47" s="41"/>
      <c r="FO47" s="42"/>
      <c r="FP47" s="43"/>
      <c r="FQ47" s="38"/>
      <c r="FR47" s="39"/>
      <c r="FS47" s="30"/>
      <c r="FT47" s="40"/>
      <c r="FU47" s="41"/>
      <c r="FV47" s="41"/>
      <c r="FW47" s="42"/>
      <c r="FX47" s="43"/>
      <c r="FY47" s="38"/>
    </row>
    <row r="48" spans="1:181" ht="30" customHeight="1" x14ac:dyDescent="0.25">
      <c r="A48" s="29" t="s">
        <v>62</v>
      </c>
      <c r="B48" s="30" t="s">
        <v>16</v>
      </c>
      <c r="C48" s="29"/>
      <c r="D48" s="31"/>
      <c r="E48" s="31"/>
      <c r="F48" s="31"/>
      <c r="G48" s="14"/>
    </row>
    <row r="49" spans="1:181" ht="30" customHeight="1" x14ac:dyDescent="0.25">
      <c r="A49" s="44" t="s">
        <v>63</v>
      </c>
      <c r="B49" s="11" t="s">
        <v>43</v>
      </c>
      <c r="C49" s="45"/>
      <c r="D49" s="46"/>
      <c r="E49" s="46"/>
      <c r="F49" s="46"/>
      <c r="G49" s="14"/>
      <c r="K49" s="17" t="s">
        <v>84</v>
      </c>
      <c r="M49" s="17">
        <f>2*20*2</f>
        <v>80</v>
      </c>
    </row>
    <row r="50" spans="1:181" ht="30" customHeight="1" x14ac:dyDescent="0.25">
      <c r="A50" s="72" t="s">
        <v>64</v>
      </c>
      <c r="B50" s="73" t="s">
        <v>31</v>
      </c>
      <c r="C50" s="63" t="s">
        <v>10</v>
      </c>
      <c r="D50" s="74"/>
      <c r="E50" s="88">
        <v>45</v>
      </c>
      <c r="F50" s="89">
        <f t="shared" ref="F50:F52" si="4">E50*D50</f>
        <v>0</v>
      </c>
      <c r="G50" s="14"/>
    </row>
    <row r="51" spans="1:181" ht="30" customHeight="1" x14ac:dyDescent="0.25">
      <c r="A51" s="72" t="s">
        <v>65</v>
      </c>
      <c r="B51" s="73" t="s">
        <v>32</v>
      </c>
      <c r="C51" s="63" t="s">
        <v>10</v>
      </c>
      <c r="D51" s="74"/>
      <c r="E51" s="88">
        <v>30</v>
      </c>
      <c r="F51" s="89">
        <f t="shared" si="4"/>
        <v>0</v>
      </c>
      <c r="G51" s="14"/>
    </row>
    <row r="52" spans="1:181" ht="30" customHeight="1" x14ac:dyDescent="0.25">
      <c r="A52" s="75" t="s">
        <v>104</v>
      </c>
      <c r="B52" s="76" t="s">
        <v>17</v>
      </c>
      <c r="C52" s="77" t="s">
        <v>10</v>
      </c>
      <c r="D52" s="78"/>
      <c r="E52" s="90">
        <v>50</v>
      </c>
      <c r="F52" s="91">
        <f t="shared" si="4"/>
        <v>0</v>
      </c>
      <c r="G52" s="14"/>
    </row>
    <row r="53" spans="1:181" ht="30" customHeight="1" x14ac:dyDescent="0.25">
      <c r="B53" s="53"/>
      <c r="C53" s="54"/>
      <c r="D53" s="55" t="s">
        <v>66</v>
      </c>
      <c r="E53" s="92"/>
      <c r="F53" s="93">
        <f>SUM(F50:F52)</f>
        <v>0</v>
      </c>
      <c r="G53" s="14"/>
    </row>
    <row r="54" spans="1:181" s="12" customFormat="1" ht="30" customHeight="1" x14ac:dyDescent="0.25">
      <c r="A54" s="56"/>
      <c r="B54" s="57"/>
      <c r="C54" s="58"/>
      <c r="D54" s="58" t="s">
        <v>15</v>
      </c>
      <c r="E54" s="58"/>
      <c r="F54" s="59"/>
      <c r="G54" s="14"/>
      <c r="H54" s="34"/>
      <c r="I54" s="17"/>
      <c r="J54" s="35"/>
      <c r="K54" s="36"/>
      <c r="L54" s="32"/>
      <c r="M54" s="32"/>
      <c r="N54" s="33"/>
      <c r="O54" s="27"/>
      <c r="P54" s="34"/>
      <c r="Q54" s="35"/>
      <c r="R54" s="35"/>
      <c r="S54" s="36"/>
      <c r="T54" s="32"/>
      <c r="U54" s="32"/>
      <c r="V54" s="33"/>
      <c r="W54" s="27"/>
      <c r="X54" s="34"/>
      <c r="Y54" s="35"/>
      <c r="Z54" s="35"/>
      <c r="AA54" s="36"/>
      <c r="AB54" s="32"/>
      <c r="AC54" s="32"/>
      <c r="AD54" s="33"/>
      <c r="AE54" s="27"/>
      <c r="AF54" s="34"/>
      <c r="AG54" s="35"/>
      <c r="AH54" s="35"/>
      <c r="AI54" s="36"/>
      <c r="AJ54" s="32"/>
      <c r="AK54" s="32"/>
      <c r="AL54" s="33"/>
      <c r="AM54" s="27"/>
      <c r="AN54" s="34"/>
      <c r="AO54" s="35"/>
      <c r="AP54" s="35"/>
      <c r="AQ54" s="36"/>
      <c r="AR54" s="37"/>
      <c r="AS54" s="38"/>
      <c r="AT54" s="39"/>
      <c r="AU54" s="30"/>
      <c r="AV54" s="40"/>
      <c r="AW54" s="41"/>
      <c r="AX54" s="41"/>
      <c r="AY54" s="42"/>
      <c r="AZ54" s="43"/>
      <c r="BA54" s="38"/>
      <c r="BB54" s="39"/>
      <c r="BC54" s="30"/>
      <c r="BD54" s="40"/>
      <c r="BE54" s="41"/>
      <c r="BF54" s="41"/>
      <c r="BG54" s="42"/>
      <c r="BH54" s="43"/>
      <c r="BI54" s="38"/>
      <c r="BJ54" s="39"/>
      <c r="BK54" s="30"/>
      <c r="BL54" s="40"/>
      <c r="BM54" s="41"/>
      <c r="BN54" s="41"/>
      <c r="BO54" s="42"/>
      <c r="BP54" s="43"/>
      <c r="BQ54" s="38"/>
      <c r="BR54" s="39"/>
      <c r="BS54" s="30"/>
      <c r="BT54" s="40"/>
      <c r="BU54" s="41"/>
      <c r="BV54" s="41"/>
      <c r="BW54" s="42"/>
      <c r="BX54" s="43"/>
      <c r="BY54" s="38"/>
      <c r="BZ54" s="39"/>
      <c r="CA54" s="30"/>
      <c r="CB54" s="40"/>
      <c r="CC54" s="41"/>
      <c r="CD54" s="41"/>
      <c r="CE54" s="42"/>
      <c r="CF54" s="43"/>
      <c r="CG54" s="38"/>
      <c r="CH54" s="39"/>
      <c r="CI54" s="30"/>
      <c r="CJ54" s="40"/>
      <c r="CK54" s="41"/>
      <c r="CL54" s="41"/>
      <c r="CM54" s="42"/>
      <c r="CN54" s="43"/>
      <c r="CO54" s="38"/>
      <c r="CP54" s="39"/>
      <c r="CQ54" s="30"/>
      <c r="CR54" s="40"/>
      <c r="CS54" s="41"/>
      <c r="CT54" s="41"/>
      <c r="CU54" s="42"/>
      <c r="CV54" s="43"/>
      <c r="CW54" s="38"/>
      <c r="CX54" s="39"/>
      <c r="CY54" s="30"/>
      <c r="CZ54" s="40"/>
      <c r="DA54" s="41"/>
      <c r="DB54" s="41"/>
      <c r="DC54" s="42"/>
      <c r="DD54" s="43"/>
      <c r="DE54" s="38"/>
      <c r="DF54" s="39"/>
      <c r="DG54" s="30"/>
      <c r="DH54" s="40"/>
      <c r="DI54" s="41"/>
      <c r="DJ54" s="41"/>
      <c r="DK54" s="42"/>
      <c r="DL54" s="43"/>
      <c r="DM54" s="38"/>
      <c r="DN54" s="39"/>
      <c r="DO54" s="30"/>
      <c r="DP54" s="40"/>
      <c r="DQ54" s="41"/>
      <c r="DR54" s="41"/>
      <c r="DS54" s="42"/>
      <c r="DT54" s="43"/>
      <c r="DU54" s="38"/>
      <c r="DV54" s="39"/>
      <c r="DW54" s="30"/>
      <c r="DX54" s="40"/>
      <c r="DY54" s="41"/>
      <c r="DZ54" s="41"/>
      <c r="EA54" s="42"/>
      <c r="EB54" s="43"/>
      <c r="EC54" s="38"/>
      <c r="ED54" s="39"/>
      <c r="EE54" s="30"/>
      <c r="EF54" s="40"/>
      <c r="EG54" s="41"/>
      <c r="EH54" s="41"/>
      <c r="EI54" s="42"/>
      <c r="EJ54" s="43"/>
      <c r="EK54" s="38"/>
      <c r="EL54" s="39"/>
      <c r="EM54" s="30"/>
      <c r="EN54" s="40"/>
      <c r="EO54" s="41"/>
      <c r="EP54" s="41"/>
      <c r="EQ54" s="42"/>
      <c r="ER54" s="43"/>
      <c r="ES54" s="38"/>
      <c r="ET54" s="39"/>
      <c r="EU54" s="30"/>
      <c r="EV54" s="40"/>
      <c r="EW54" s="41"/>
      <c r="EX54" s="41"/>
      <c r="EY54" s="42"/>
      <c r="EZ54" s="43"/>
      <c r="FA54" s="38"/>
      <c r="FB54" s="39"/>
      <c r="FC54" s="30"/>
      <c r="FD54" s="40"/>
      <c r="FE54" s="41"/>
      <c r="FF54" s="41"/>
      <c r="FG54" s="42"/>
      <c r="FH54" s="43"/>
      <c r="FI54" s="38"/>
      <c r="FJ54" s="39"/>
      <c r="FK54" s="30"/>
      <c r="FL54" s="40"/>
      <c r="FM54" s="41"/>
      <c r="FN54" s="41"/>
      <c r="FO54" s="42"/>
      <c r="FP54" s="43"/>
      <c r="FQ54" s="38"/>
      <c r="FR54" s="39"/>
      <c r="FS54" s="30"/>
      <c r="FT54" s="40"/>
      <c r="FU54" s="41"/>
      <c r="FV54" s="41"/>
      <c r="FW54" s="42"/>
      <c r="FX54" s="43"/>
      <c r="FY54" s="38"/>
    </row>
    <row r="55" spans="1:181" ht="30" customHeight="1" x14ac:dyDescent="0.25">
      <c r="A55" s="29" t="s">
        <v>70</v>
      </c>
      <c r="B55" s="30" t="s">
        <v>18</v>
      </c>
      <c r="C55" s="29"/>
      <c r="D55" s="31"/>
      <c r="E55" s="31"/>
      <c r="F55" s="31"/>
      <c r="G55" s="14"/>
    </row>
    <row r="56" spans="1:181" ht="30" customHeight="1" x14ac:dyDescent="0.25">
      <c r="A56" s="44" t="s">
        <v>71</v>
      </c>
      <c r="B56" s="11" t="s">
        <v>152</v>
      </c>
      <c r="C56" s="45" t="s">
        <v>13</v>
      </c>
      <c r="D56" s="46"/>
      <c r="E56" s="86">
        <v>1</v>
      </c>
      <c r="F56" s="87">
        <f>E56*D56</f>
        <v>0</v>
      </c>
      <c r="G56" s="14"/>
    </row>
    <row r="57" spans="1:181" ht="45" customHeight="1" x14ac:dyDescent="0.25">
      <c r="A57" s="72" t="s">
        <v>72</v>
      </c>
      <c r="B57" s="73" t="s">
        <v>157</v>
      </c>
      <c r="C57" s="63"/>
      <c r="D57" s="74"/>
      <c r="E57" s="89"/>
      <c r="F57" s="89"/>
      <c r="G57" s="14"/>
    </row>
    <row r="58" spans="1:181" ht="30" customHeight="1" x14ac:dyDescent="0.25">
      <c r="A58" s="72" t="s">
        <v>105</v>
      </c>
      <c r="B58" s="73" t="s">
        <v>127</v>
      </c>
      <c r="C58" s="63" t="s">
        <v>10</v>
      </c>
      <c r="D58" s="74"/>
      <c r="E58" s="88">
        <v>800</v>
      </c>
      <c r="F58" s="89">
        <f t="shared" ref="F58:F68" si="5">E58*D58</f>
        <v>0</v>
      </c>
      <c r="G58" s="14"/>
    </row>
    <row r="59" spans="1:181" ht="30" customHeight="1" x14ac:dyDescent="0.25">
      <c r="A59" s="72" t="s">
        <v>106</v>
      </c>
      <c r="B59" s="73" t="s">
        <v>147</v>
      </c>
      <c r="C59" s="63" t="s">
        <v>10</v>
      </c>
      <c r="D59" s="74"/>
      <c r="E59" s="88">
        <v>20</v>
      </c>
      <c r="F59" s="89">
        <f t="shared" si="5"/>
        <v>0</v>
      </c>
      <c r="G59" s="14"/>
    </row>
    <row r="60" spans="1:181" ht="30" customHeight="1" x14ac:dyDescent="0.25">
      <c r="A60" s="72" t="s">
        <v>107</v>
      </c>
      <c r="B60" s="73" t="s">
        <v>158</v>
      </c>
      <c r="C60" s="63" t="s">
        <v>10</v>
      </c>
      <c r="D60" s="74"/>
      <c r="E60" s="88">
        <v>10</v>
      </c>
      <c r="F60" s="89">
        <f t="shared" si="5"/>
        <v>0</v>
      </c>
      <c r="G60" s="14"/>
      <c r="H60" s="71"/>
    </row>
    <row r="61" spans="1:181" ht="30" customHeight="1" x14ac:dyDescent="0.25">
      <c r="A61" s="72" t="s">
        <v>108</v>
      </c>
      <c r="B61" s="73" t="s">
        <v>151</v>
      </c>
      <c r="C61" s="63" t="s">
        <v>10</v>
      </c>
      <c r="D61" s="74"/>
      <c r="E61" s="88">
        <v>5</v>
      </c>
      <c r="F61" s="89">
        <f t="shared" si="5"/>
        <v>0</v>
      </c>
      <c r="G61" s="14"/>
    </row>
    <row r="62" spans="1:181" ht="30" customHeight="1" x14ac:dyDescent="0.25">
      <c r="A62" s="72" t="s">
        <v>73</v>
      </c>
      <c r="B62" s="73" t="s">
        <v>33</v>
      </c>
      <c r="C62" s="63" t="s">
        <v>13</v>
      </c>
      <c r="D62" s="74"/>
      <c r="E62" s="88">
        <v>1</v>
      </c>
      <c r="F62" s="89">
        <f t="shared" si="5"/>
        <v>0</v>
      </c>
      <c r="G62" s="14"/>
    </row>
    <row r="63" spans="1:181" ht="30" customHeight="1" x14ac:dyDescent="0.25">
      <c r="A63" s="72" t="s">
        <v>74</v>
      </c>
      <c r="B63" s="73" t="s">
        <v>19</v>
      </c>
      <c r="C63" s="63" t="s">
        <v>13</v>
      </c>
      <c r="D63" s="74"/>
      <c r="E63" s="88">
        <v>2</v>
      </c>
      <c r="F63" s="89">
        <f t="shared" si="5"/>
        <v>0</v>
      </c>
      <c r="G63" s="14"/>
    </row>
    <row r="64" spans="1:181" ht="30" customHeight="1" x14ac:dyDescent="0.25">
      <c r="A64" s="72" t="s">
        <v>75</v>
      </c>
      <c r="B64" s="73" t="s">
        <v>148</v>
      </c>
      <c r="C64" s="63" t="s">
        <v>13</v>
      </c>
      <c r="D64" s="74"/>
      <c r="E64" s="88">
        <v>1</v>
      </c>
      <c r="F64" s="89">
        <f t="shared" si="5"/>
        <v>0</v>
      </c>
      <c r="G64" s="14"/>
    </row>
    <row r="65" spans="1:181" ht="30" customHeight="1" x14ac:dyDescent="0.25">
      <c r="A65" s="72" t="s">
        <v>76</v>
      </c>
      <c r="B65" s="73" t="s">
        <v>20</v>
      </c>
      <c r="C65" s="63" t="s">
        <v>13</v>
      </c>
      <c r="D65" s="74"/>
      <c r="E65" s="88">
        <v>1</v>
      </c>
      <c r="F65" s="89">
        <f t="shared" si="5"/>
        <v>0</v>
      </c>
      <c r="G65" s="14"/>
    </row>
    <row r="66" spans="1:181" ht="45" customHeight="1" x14ac:dyDescent="0.25">
      <c r="A66" s="72" t="s">
        <v>77</v>
      </c>
      <c r="B66" s="73" t="s">
        <v>98</v>
      </c>
      <c r="C66" s="63" t="s">
        <v>13</v>
      </c>
      <c r="D66" s="74"/>
      <c r="E66" s="88">
        <v>1</v>
      </c>
      <c r="F66" s="89">
        <f t="shared" si="5"/>
        <v>0</v>
      </c>
      <c r="G66" s="14"/>
    </row>
    <row r="67" spans="1:181" ht="30" customHeight="1" x14ac:dyDescent="0.25">
      <c r="A67" s="72" t="s">
        <v>137</v>
      </c>
      <c r="B67" s="73" t="s">
        <v>146</v>
      </c>
      <c r="C67" s="63" t="s">
        <v>139</v>
      </c>
      <c r="D67" s="74"/>
      <c r="E67" s="88">
        <v>1</v>
      </c>
      <c r="F67" s="89">
        <f t="shared" si="5"/>
        <v>0</v>
      </c>
      <c r="G67" s="14"/>
    </row>
    <row r="68" spans="1:181" ht="30" customHeight="1" x14ac:dyDescent="0.25">
      <c r="A68" s="75" t="s">
        <v>138</v>
      </c>
      <c r="B68" s="76" t="s">
        <v>153</v>
      </c>
      <c r="C68" s="77" t="s">
        <v>139</v>
      </c>
      <c r="D68" s="78"/>
      <c r="E68" s="90">
        <v>1</v>
      </c>
      <c r="F68" s="91">
        <f t="shared" si="5"/>
        <v>0</v>
      </c>
      <c r="G68" s="14"/>
    </row>
    <row r="69" spans="1:181" ht="30" customHeight="1" x14ac:dyDescent="0.25">
      <c r="B69" s="53"/>
      <c r="C69" s="54"/>
      <c r="D69" s="55" t="s">
        <v>85</v>
      </c>
      <c r="E69" s="92"/>
      <c r="F69" s="93">
        <f>SUM(F56:F68)</f>
        <v>0</v>
      </c>
      <c r="G69" s="14"/>
    </row>
    <row r="70" spans="1:181" s="12" customFormat="1" ht="30" customHeight="1" x14ac:dyDescent="0.25">
      <c r="A70" s="56"/>
      <c r="B70" s="64"/>
      <c r="C70" s="64"/>
      <c r="D70" s="65"/>
      <c r="E70" s="64"/>
      <c r="F70" s="66"/>
      <c r="G70" s="14"/>
      <c r="H70" s="34"/>
      <c r="I70" s="17"/>
      <c r="J70" s="35"/>
      <c r="K70" s="36"/>
      <c r="L70" s="32"/>
      <c r="M70" s="32"/>
      <c r="N70" s="33"/>
      <c r="O70" s="27"/>
      <c r="P70" s="34"/>
      <c r="Q70" s="35"/>
      <c r="R70" s="35"/>
      <c r="S70" s="36"/>
      <c r="T70" s="32"/>
      <c r="U70" s="32"/>
      <c r="V70" s="33"/>
      <c r="W70" s="27"/>
      <c r="X70" s="34"/>
      <c r="Y70" s="35"/>
      <c r="Z70" s="35"/>
      <c r="AA70" s="36"/>
      <c r="AB70" s="32"/>
      <c r="AC70" s="32"/>
      <c r="AD70" s="33"/>
      <c r="AE70" s="27"/>
      <c r="AF70" s="34"/>
      <c r="AG70" s="35"/>
      <c r="AH70" s="35"/>
      <c r="AI70" s="36"/>
      <c r="AJ70" s="32"/>
      <c r="AK70" s="32"/>
      <c r="AL70" s="33"/>
      <c r="AM70" s="27"/>
      <c r="AN70" s="34"/>
      <c r="AO70" s="35"/>
      <c r="AP70" s="35"/>
      <c r="AQ70" s="36"/>
      <c r="AR70" s="37"/>
      <c r="AS70" s="38"/>
      <c r="AT70" s="39"/>
      <c r="AU70" s="30"/>
      <c r="AV70" s="40"/>
      <c r="AW70" s="41"/>
      <c r="AX70" s="41"/>
      <c r="AY70" s="42"/>
      <c r="AZ70" s="43"/>
      <c r="BA70" s="38"/>
      <c r="BB70" s="39"/>
      <c r="BC70" s="30"/>
      <c r="BD70" s="40"/>
      <c r="BE70" s="41"/>
      <c r="BF70" s="41"/>
      <c r="BG70" s="42"/>
      <c r="BH70" s="43"/>
      <c r="BI70" s="38"/>
      <c r="BJ70" s="39"/>
      <c r="BK70" s="30"/>
      <c r="BL70" s="40"/>
      <c r="BM70" s="41"/>
      <c r="BN70" s="41"/>
      <c r="BO70" s="42"/>
      <c r="BP70" s="43"/>
      <c r="BQ70" s="38"/>
      <c r="BR70" s="39"/>
      <c r="BS70" s="30"/>
      <c r="BT70" s="40"/>
      <c r="BU70" s="41"/>
      <c r="BV70" s="41"/>
      <c r="BW70" s="42"/>
      <c r="BX70" s="43"/>
      <c r="BY70" s="38"/>
      <c r="BZ70" s="39"/>
      <c r="CA70" s="30"/>
      <c r="CB70" s="40"/>
      <c r="CC70" s="41"/>
      <c r="CD70" s="41"/>
      <c r="CE70" s="42"/>
      <c r="CF70" s="43"/>
      <c r="CG70" s="38"/>
      <c r="CH70" s="39"/>
      <c r="CI70" s="30"/>
      <c r="CJ70" s="40"/>
      <c r="CK70" s="41"/>
      <c r="CL70" s="41"/>
      <c r="CM70" s="42"/>
      <c r="CN70" s="43"/>
      <c r="CO70" s="38"/>
      <c r="CP70" s="39"/>
      <c r="CQ70" s="30"/>
      <c r="CR70" s="40"/>
      <c r="CS70" s="41"/>
      <c r="CT70" s="41"/>
      <c r="CU70" s="42"/>
      <c r="CV70" s="43"/>
      <c r="CW70" s="38"/>
      <c r="CX70" s="39"/>
      <c r="CY70" s="30"/>
      <c r="CZ70" s="40"/>
      <c r="DA70" s="41"/>
      <c r="DB70" s="41"/>
      <c r="DC70" s="42"/>
      <c r="DD70" s="43"/>
      <c r="DE70" s="38"/>
      <c r="DF70" s="39"/>
      <c r="DG70" s="30"/>
      <c r="DH70" s="40"/>
      <c r="DI70" s="41"/>
      <c r="DJ70" s="41"/>
      <c r="DK70" s="42"/>
      <c r="DL70" s="43"/>
      <c r="DM70" s="38"/>
      <c r="DN70" s="39"/>
      <c r="DO70" s="30"/>
      <c r="DP70" s="40"/>
      <c r="DQ70" s="41"/>
      <c r="DR70" s="41"/>
      <c r="DS70" s="42"/>
      <c r="DT70" s="43"/>
      <c r="DU70" s="38"/>
      <c r="DV70" s="39"/>
      <c r="DW70" s="30"/>
      <c r="DX70" s="40"/>
      <c r="DY70" s="41"/>
      <c r="DZ70" s="41"/>
      <c r="EA70" s="42"/>
      <c r="EB70" s="43"/>
      <c r="EC70" s="38"/>
      <c r="ED70" s="39"/>
      <c r="EE70" s="30"/>
      <c r="EF70" s="40"/>
      <c r="EG70" s="41"/>
      <c r="EH70" s="41"/>
      <c r="EI70" s="42"/>
      <c r="EJ70" s="43"/>
      <c r="EK70" s="38"/>
      <c r="EL70" s="39"/>
      <c r="EM70" s="30"/>
      <c r="EN70" s="40"/>
      <c r="EO70" s="41"/>
      <c r="EP70" s="41"/>
      <c r="EQ70" s="42"/>
      <c r="ER70" s="43"/>
      <c r="ES70" s="38"/>
      <c r="ET70" s="39"/>
      <c r="EU70" s="30"/>
      <c r="EV70" s="40"/>
      <c r="EW70" s="41"/>
      <c r="EX70" s="41"/>
      <c r="EY70" s="42"/>
      <c r="EZ70" s="43"/>
      <c r="FA70" s="38"/>
      <c r="FB70" s="39"/>
      <c r="FC70" s="30"/>
      <c r="FD70" s="40"/>
      <c r="FE70" s="41"/>
      <c r="FF70" s="41"/>
      <c r="FG70" s="42"/>
      <c r="FH70" s="43"/>
      <c r="FI70" s="38"/>
      <c r="FJ70" s="39"/>
      <c r="FK70" s="30"/>
      <c r="FL70" s="40"/>
      <c r="FM70" s="41"/>
      <c r="FN70" s="41"/>
      <c r="FO70" s="42"/>
      <c r="FP70" s="43"/>
      <c r="FQ70" s="38"/>
      <c r="FR70" s="39"/>
      <c r="FS70" s="30"/>
      <c r="FT70" s="40"/>
      <c r="FU70" s="41"/>
      <c r="FV70" s="41"/>
      <c r="FW70" s="42"/>
      <c r="FX70" s="43"/>
      <c r="FY70" s="38"/>
    </row>
    <row r="71" spans="1:181" ht="30" customHeight="1" x14ac:dyDescent="0.25">
      <c r="A71" s="29" t="s">
        <v>67</v>
      </c>
      <c r="B71" s="30" t="s">
        <v>21</v>
      </c>
      <c r="C71" s="29"/>
      <c r="D71" s="31"/>
      <c r="E71" s="31"/>
      <c r="F71" s="31"/>
      <c r="G71" s="14"/>
    </row>
    <row r="72" spans="1:181" ht="30" customHeight="1" x14ac:dyDescent="0.25">
      <c r="A72" s="44" t="s">
        <v>68</v>
      </c>
      <c r="B72" s="11" t="s">
        <v>156</v>
      </c>
      <c r="C72" s="45"/>
      <c r="D72" s="46"/>
      <c r="E72" s="46"/>
      <c r="F72" s="46"/>
      <c r="G72" s="14"/>
      <c r="H72" s="71"/>
    </row>
    <row r="73" spans="1:181" ht="30" customHeight="1" x14ac:dyDescent="0.25">
      <c r="A73" s="72" t="s">
        <v>109</v>
      </c>
      <c r="B73" s="73" t="s">
        <v>35</v>
      </c>
      <c r="C73" s="63" t="s">
        <v>10</v>
      </c>
      <c r="D73" s="74"/>
      <c r="E73" s="88">
        <v>10</v>
      </c>
      <c r="F73" s="89">
        <f t="shared" ref="F73:F75" si="6">E73*D73</f>
        <v>0</v>
      </c>
      <c r="G73" s="14"/>
    </row>
    <row r="74" spans="1:181" ht="30" customHeight="1" x14ac:dyDescent="0.25">
      <c r="A74" s="72" t="s">
        <v>110</v>
      </c>
      <c r="B74" s="73" t="s">
        <v>34</v>
      </c>
      <c r="C74" s="63" t="s">
        <v>10</v>
      </c>
      <c r="D74" s="74"/>
      <c r="E74" s="88" t="s">
        <v>159</v>
      </c>
      <c r="F74" s="89" t="s">
        <v>159</v>
      </c>
      <c r="G74" s="14"/>
    </row>
    <row r="75" spans="1:181" ht="30" customHeight="1" x14ac:dyDescent="0.25">
      <c r="A75" s="75" t="s">
        <v>111</v>
      </c>
      <c r="B75" s="76" t="s">
        <v>22</v>
      </c>
      <c r="C75" s="77" t="s">
        <v>10</v>
      </c>
      <c r="D75" s="78"/>
      <c r="E75" s="90">
        <v>40</v>
      </c>
      <c r="F75" s="91">
        <f t="shared" si="6"/>
        <v>0</v>
      </c>
      <c r="G75" s="14"/>
    </row>
    <row r="76" spans="1:181" ht="30" customHeight="1" x14ac:dyDescent="0.25">
      <c r="B76" s="53"/>
      <c r="C76" s="54"/>
      <c r="D76" s="55" t="s">
        <v>69</v>
      </c>
      <c r="E76" s="92"/>
      <c r="F76" s="93">
        <f>SUM(F73:F75)</f>
        <v>0</v>
      </c>
      <c r="G76" s="14"/>
    </row>
    <row r="77" spans="1:181" s="12" customFormat="1" ht="30" customHeight="1" x14ac:dyDescent="0.25">
      <c r="A77" s="56"/>
      <c r="B77" s="53"/>
      <c r="C77" s="67"/>
      <c r="D77" s="68"/>
      <c r="E77" s="67"/>
      <c r="F77" s="69"/>
      <c r="G77" s="14"/>
      <c r="H77" s="34"/>
      <c r="I77" s="17"/>
      <c r="J77" s="35"/>
      <c r="K77" s="36"/>
      <c r="L77" s="32"/>
      <c r="M77" s="32"/>
      <c r="N77" s="33"/>
      <c r="O77" s="27"/>
      <c r="P77" s="34"/>
      <c r="Q77" s="35"/>
      <c r="R77" s="35"/>
      <c r="S77" s="36"/>
      <c r="T77" s="32"/>
      <c r="U77" s="32"/>
      <c r="V77" s="33"/>
      <c r="W77" s="27"/>
      <c r="X77" s="34"/>
      <c r="Y77" s="35"/>
      <c r="Z77" s="35"/>
      <c r="AA77" s="36"/>
      <c r="AB77" s="32"/>
      <c r="AC77" s="32"/>
      <c r="AD77" s="33"/>
      <c r="AE77" s="27"/>
      <c r="AF77" s="34"/>
      <c r="AG77" s="35"/>
      <c r="AH77" s="35"/>
      <c r="AI77" s="36"/>
      <c r="AJ77" s="32"/>
      <c r="AK77" s="32"/>
      <c r="AL77" s="33"/>
      <c r="AM77" s="27"/>
      <c r="AN77" s="34"/>
      <c r="AO77" s="35"/>
      <c r="AP77" s="35"/>
      <c r="AQ77" s="36"/>
      <c r="AR77" s="37"/>
      <c r="AS77" s="38"/>
      <c r="AT77" s="39"/>
      <c r="AU77" s="30"/>
      <c r="AV77" s="40"/>
      <c r="AW77" s="41"/>
      <c r="AX77" s="41"/>
      <c r="AY77" s="42"/>
      <c r="AZ77" s="43"/>
      <c r="BA77" s="38"/>
      <c r="BB77" s="39"/>
      <c r="BC77" s="30"/>
      <c r="BD77" s="40"/>
      <c r="BE77" s="41"/>
      <c r="BF77" s="41"/>
      <c r="BG77" s="42"/>
      <c r="BH77" s="43"/>
      <c r="BI77" s="38"/>
      <c r="BJ77" s="39"/>
      <c r="BK77" s="30"/>
      <c r="BL77" s="40"/>
      <c r="BM77" s="41"/>
      <c r="BN77" s="41"/>
      <c r="BO77" s="42"/>
      <c r="BP77" s="43"/>
      <c r="BQ77" s="38"/>
      <c r="BR77" s="39"/>
      <c r="BS77" s="30"/>
      <c r="BT77" s="40"/>
      <c r="BU77" s="41"/>
      <c r="BV77" s="41"/>
      <c r="BW77" s="42"/>
      <c r="BX77" s="43"/>
      <c r="BY77" s="38"/>
      <c r="BZ77" s="39"/>
      <c r="CA77" s="30"/>
      <c r="CB77" s="40"/>
      <c r="CC77" s="41"/>
      <c r="CD77" s="41"/>
      <c r="CE77" s="42"/>
      <c r="CF77" s="43"/>
      <c r="CG77" s="38"/>
      <c r="CH77" s="39"/>
      <c r="CI77" s="30"/>
      <c r="CJ77" s="40"/>
      <c r="CK77" s="41"/>
      <c r="CL77" s="41"/>
      <c r="CM77" s="42"/>
      <c r="CN77" s="43"/>
      <c r="CO77" s="38"/>
      <c r="CP77" s="39"/>
      <c r="CQ77" s="30"/>
      <c r="CR77" s="40"/>
      <c r="CS77" s="41"/>
      <c r="CT77" s="41"/>
      <c r="CU77" s="42"/>
      <c r="CV77" s="43"/>
      <c r="CW77" s="38"/>
      <c r="CX77" s="39"/>
      <c r="CY77" s="30"/>
      <c r="CZ77" s="40"/>
      <c r="DA77" s="41"/>
      <c r="DB77" s="41"/>
      <c r="DC77" s="42"/>
      <c r="DD77" s="43"/>
      <c r="DE77" s="38"/>
      <c r="DF77" s="39"/>
      <c r="DG77" s="30"/>
      <c r="DH77" s="40"/>
      <c r="DI77" s="41"/>
      <c r="DJ77" s="41"/>
      <c r="DK77" s="42"/>
      <c r="DL77" s="43"/>
      <c r="DM77" s="38"/>
      <c r="DN77" s="39"/>
      <c r="DO77" s="30"/>
      <c r="DP77" s="40"/>
      <c r="DQ77" s="41"/>
      <c r="DR77" s="41"/>
      <c r="DS77" s="42"/>
      <c r="DT77" s="43"/>
      <c r="DU77" s="38"/>
      <c r="DV77" s="39"/>
      <c r="DW77" s="30"/>
      <c r="DX77" s="40"/>
      <c r="DY77" s="41"/>
      <c r="DZ77" s="41"/>
      <c r="EA77" s="42"/>
      <c r="EB77" s="43"/>
      <c r="EC77" s="38"/>
      <c r="ED77" s="39"/>
      <c r="EE77" s="30"/>
      <c r="EF77" s="40"/>
      <c r="EG77" s="41"/>
      <c r="EH77" s="41"/>
      <c r="EI77" s="42"/>
      <c r="EJ77" s="43"/>
      <c r="EK77" s="38"/>
      <c r="EL77" s="39"/>
      <c r="EM77" s="30"/>
      <c r="EN77" s="40"/>
      <c r="EO77" s="41"/>
      <c r="EP77" s="41"/>
      <c r="EQ77" s="42"/>
      <c r="ER77" s="43"/>
      <c r="ES77" s="38"/>
      <c r="ET77" s="39"/>
      <c r="EU77" s="30"/>
      <c r="EV77" s="40"/>
      <c r="EW77" s="41"/>
      <c r="EX77" s="41"/>
      <c r="EY77" s="42"/>
      <c r="EZ77" s="43"/>
      <c r="FA77" s="38"/>
      <c r="FB77" s="39"/>
      <c r="FC77" s="30"/>
      <c r="FD77" s="40"/>
      <c r="FE77" s="41"/>
      <c r="FF77" s="41"/>
      <c r="FG77" s="42"/>
      <c r="FH77" s="43"/>
      <c r="FI77" s="38"/>
      <c r="FJ77" s="39"/>
      <c r="FK77" s="30"/>
      <c r="FL77" s="40"/>
      <c r="FM77" s="41"/>
      <c r="FN77" s="41"/>
      <c r="FO77" s="42"/>
      <c r="FP77" s="43"/>
      <c r="FQ77" s="38"/>
      <c r="FR77" s="39"/>
      <c r="FS77" s="30"/>
      <c r="FT77" s="40"/>
      <c r="FU77" s="41"/>
      <c r="FV77" s="41"/>
      <c r="FW77" s="42"/>
      <c r="FX77" s="43"/>
      <c r="FY77" s="38"/>
    </row>
    <row r="78" spans="1:181" ht="30" customHeight="1" x14ac:dyDescent="0.25">
      <c r="A78" s="29" t="s">
        <v>78</v>
      </c>
      <c r="B78" s="30" t="s">
        <v>23</v>
      </c>
      <c r="C78" s="29"/>
      <c r="D78" s="31"/>
      <c r="E78" s="31"/>
      <c r="F78" s="31"/>
      <c r="G78" s="14"/>
    </row>
    <row r="79" spans="1:181" ht="30" customHeight="1" x14ac:dyDescent="0.25">
      <c r="A79" s="44" t="s">
        <v>79</v>
      </c>
      <c r="B79" s="11" t="s">
        <v>129</v>
      </c>
      <c r="C79" s="45"/>
      <c r="D79" s="46"/>
      <c r="E79" s="46"/>
      <c r="F79" s="46"/>
      <c r="G79" s="14"/>
    </row>
    <row r="80" spans="1:181" ht="30" customHeight="1" x14ac:dyDescent="0.25">
      <c r="A80" s="72" t="s">
        <v>81</v>
      </c>
      <c r="B80" s="73" t="s">
        <v>130</v>
      </c>
      <c r="C80" s="63" t="s">
        <v>10</v>
      </c>
      <c r="D80" s="74"/>
      <c r="E80" s="88">
        <v>760</v>
      </c>
      <c r="F80" s="89">
        <f t="shared" ref="F80:F82" si="7">E80*D80</f>
        <v>0</v>
      </c>
      <c r="G80" s="14"/>
    </row>
    <row r="81" spans="1:181" ht="30" customHeight="1" x14ac:dyDescent="0.25">
      <c r="A81" s="72" t="s">
        <v>82</v>
      </c>
      <c r="B81" s="73" t="s">
        <v>131</v>
      </c>
      <c r="C81" s="63" t="s">
        <v>10</v>
      </c>
      <c r="D81" s="74"/>
      <c r="E81" s="88">
        <v>20</v>
      </c>
      <c r="F81" s="89">
        <f t="shared" si="7"/>
        <v>0</v>
      </c>
      <c r="G81" s="14"/>
    </row>
    <row r="82" spans="1:181" ht="30" customHeight="1" x14ac:dyDescent="0.25">
      <c r="A82" s="72" t="s">
        <v>142</v>
      </c>
      <c r="B82" s="73" t="s">
        <v>132</v>
      </c>
      <c r="C82" s="63" t="s">
        <v>10</v>
      </c>
      <c r="D82" s="74"/>
      <c r="E82" s="88">
        <f>+E80</f>
        <v>760</v>
      </c>
      <c r="F82" s="89">
        <f t="shared" si="7"/>
        <v>0</v>
      </c>
      <c r="G82" s="14"/>
    </row>
    <row r="83" spans="1:181" ht="30" customHeight="1" x14ac:dyDescent="0.25">
      <c r="A83" s="72" t="s">
        <v>80</v>
      </c>
      <c r="B83" s="73" t="s">
        <v>24</v>
      </c>
      <c r="C83" s="63"/>
      <c r="D83" s="74"/>
      <c r="E83" s="89"/>
      <c r="F83" s="89"/>
      <c r="G83" s="14"/>
    </row>
    <row r="84" spans="1:181" ht="30" customHeight="1" x14ac:dyDescent="0.25">
      <c r="A84" s="72" t="s">
        <v>143</v>
      </c>
      <c r="B84" s="73" t="s">
        <v>36</v>
      </c>
      <c r="C84" s="63" t="s">
        <v>13</v>
      </c>
      <c r="D84" s="74"/>
      <c r="E84" s="88">
        <v>1</v>
      </c>
      <c r="F84" s="89">
        <f t="shared" ref="F84:F86" si="8">E84*D84</f>
        <v>0</v>
      </c>
      <c r="G84" s="14"/>
    </row>
    <row r="85" spans="1:181" ht="30" customHeight="1" x14ac:dyDescent="0.25">
      <c r="A85" s="72" t="s">
        <v>144</v>
      </c>
      <c r="B85" s="73" t="s">
        <v>37</v>
      </c>
      <c r="C85" s="63" t="s">
        <v>13</v>
      </c>
      <c r="D85" s="74"/>
      <c r="E85" s="88">
        <v>6</v>
      </c>
      <c r="F85" s="89">
        <f t="shared" si="8"/>
        <v>0</v>
      </c>
      <c r="G85" s="14"/>
    </row>
    <row r="86" spans="1:181" ht="30" customHeight="1" x14ac:dyDescent="0.25">
      <c r="A86" s="75" t="s">
        <v>112</v>
      </c>
      <c r="B86" s="76" t="s">
        <v>25</v>
      </c>
      <c r="C86" s="77" t="s">
        <v>13</v>
      </c>
      <c r="D86" s="78"/>
      <c r="E86" s="90">
        <v>1</v>
      </c>
      <c r="F86" s="91">
        <f t="shared" si="8"/>
        <v>0</v>
      </c>
      <c r="G86" s="14"/>
    </row>
    <row r="87" spans="1:181" ht="30" customHeight="1" x14ac:dyDescent="0.25">
      <c r="B87" s="53"/>
      <c r="C87" s="54"/>
      <c r="D87" s="55" t="s">
        <v>83</v>
      </c>
      <c r="E87" s="92"/>
      <c r="F87" s="93">
        <f>SUM(F80:F86)</f>
        <v>0</v>
      </c>
      <c r="G87" s="14"/>
    </row>
    <row r="88" spans="1:181" s="12" customFormat="1" ht="30" customHeight="1" x14ac:dyDescent="0.25">
      <c r="A88" s="56"/>
      <c r="B88" s="57"/>
      <c r="C88" s="58"/>
      <c r="D88" s="58" t="s">
        <v>15</v>
      </c>
      <c r="E88" s="58"/>
      <c r="F88" s="59"/>
      <c r="G88" s="14"/>
      <c r="H88" s="34"/>
      <c r="I88" s="17"/>
      <c r="J88" s="35"/>
      <c r="K88" s="36"/>
      <c r="L88" s="32"/>
      <c r="M88" s="32"/>
      <c r="N88" s="33"/>
      <c r="O88" s="27"/>
      <c r="P88" s="34"/>
      <c r="Q88" s="35"/>
      <c r="R88" s="35"/>
      <c r="S88" s="36"/>
      <c r="T88" s="32"/>
      <c r="U88" s="32"/>
      <c r="V88" s="33"/>
      <c r="W88" s="27"/>
      <c r="X88" s="34"/>
      <c r="Y88" s="35"/>
      <c r="Z88" s="35"/>
      <c r="AA88" s="36"/>
      <c r="AB88" s="32"/>
      <c r="AC88" s="32"/>
      <c r="AD88" s="33"/>
      <c r="AE88" s="27"/>
      <c r="AF88" s="34"/>
      <c r="AG88" s="35"/>
      <c r="AH88" s="35"/>
      <c r="AI88" s="36"/>
      <c r="AJ88" s="32"/>
      <c r="AK88" s="32"/>
      <c r="AL88" s="33"/>
      <c r="AM88" s="27"/>
      <c r="AN88" s="34"/>
      <c r="AO88" s="35"/>
      <c r="AP88" s="35"/>
      <c r="AQ88" s="36"/>
      <c r="AR88" s="37"/>
      <c r="AS88" s="38"/>
      <c r="AT88" s="39"/>
      <c r="AU88" s="30"/>
      <c r="AV88" s="40"/>
      <c r="AW88" s="41"/>
      <c r="AX88" s="41"/>
      <c r="AY88" s="42"/>
      <c r="AZ88" s="43"/>
      <c r="BA88" s="38"/>
      <c r="BB88" s="39"/>
      <c r="BC88" s="30"/>
      <c r="BD88" s="40"/>
      <c r="BE88" s="41"/>
      <c r="BF88" s="41"/>
      <c r="BG88" s="42"/>
      <c r="BH88" s="43"/>
      <c r="BI88" s="38"/>
      <c r="BJ88" s="39"/>
      <c r="BK88" s="30"/>
      <c r="BL88" s="40"/>
      <c r="BM88" s="41"/>
      <c r="BN88" s="41"/>
      <c r="BO88" s="42"/>
      <c r="BP88" s="43"/>
      <c r="BQ88" s="38"/>
      <c r="BR88" s="39"/>
      <c r="BS88" s="30"/>
      <c r="BT88" s="40"/>
      <c r="BU88" s="41"/>
      <c r="BV88" s="41"/>
      <c r="BW88" s="42"/>
      <c r="BX88" s="43"/>
      <c r="BY88" s="38"/>
      <c r="BZ88" s="39"/>
      <c r="CA88" s="30"/>
      <c r="CB88" s="40"/>
      <c r="CC88" s="41"/>
      <c r="CD88" s="41"/>
      <c r="CE88" s="42"/>
      <c r="CF88" s="43"/>
      <c r="CG88" s="38"/>
      <c r="CH88" s="39"/>
      <c r="CI88" s="30"/>
      <c r="CJ88" s="40"/>
      <c r="CK88" s="41"/>
      <c r="CL88" s="41"/>
      <c r="CM88" s="42"/>
      <c r="CN88" s="43"/>
      <c r="CO88" s="38"/>
      <c r="CP88" s="39"/>
      <c r="CQ88" s="30"/>
      <c r="CR88" s="40"/>
      <c r="CS88" s="41"/>
      <c r="CT88" s="41"/>
      <c r="CU88" s="42"/>
      <c r="CV88" s="43"/>
      <c r="CW88" s="38"/>
      <c r="CX88" s="39"/>
      <c r="CY88" s="30"/>
      <c r="CZ88" s="40"/>
      <c r="DA88" s="41"/>
      <c r="DB88" s="41"/>
      <c r="DC88" s="42"/>
      <c r="DD88" s="43"/>
      <c r="DE88" s="38"/>
      <c r="DF88" s="39"/>
      <c r="DG88" s="30"/>
      <c r="DH88" s="40"/>
      <c r="DI88" s="41"/>
      <c r="DJ88" s="41"/>
      <c r="DK88" s="42"/>
      <c r="DL88" s="43"/>
      <c r="DM88" s="38"/>
      <c r="DN88" s="39"/>
      <c r="DO88" s="30"/>
      <c r="DP88" s="40"/>
      <c r="DQ88" s="41"/>
      <c r="DR88" s="41"/>
      <c r="DS88" s="42"/>
      <c r="DT88" s="43"/>
      <c r="DU88" s="38"/>
      <c r="DV88" s="39"/>
      <c r="DW88" s="30"/>
      <c r="DX88" s="40"/>
      <c r="DY88" s="41"/>
      <c r="DZ88" s="41"/>
      <c r="EA88" s="42"/>
      <c r="EB88" s="43"/>
      <c r="EC88" s="38"/>
      <c r="ED88" s="39"/>
      <c r="EE88" s="30"/>
      <c r="EF88" s="40"/>
      <c r="EG88" s="41"/>
      <c r="EH88" s="41"/>
      <c r="EI88" s="42"/>
      <c r="EJ88" s="43"/>
      <c r="EK88" s="38"/>
      <c r="EL88" s="39"/>
      <c r="EM88" s="30"/>
      <c r="EN88" s="40"/>
      <c r="EO88" s="41"/>
      <c r="EP88" s="41"/>
      <c r="EQ88" s="42"/>
      <c r="ER88" s="43"/>
      <c r="ES88" s="38"/>
      <c r="ET88" s="39"/>
      <c r="EU88" s="30"/>
      <c r="EV88" s="40"/>
      <c r="EW88" s="41"/>
      <c r="EX88" s="41"/>
      <c r="EY88" s="42"/>
      <c r="EZ88" s="43"/>
      <c r="FA88" s="38"/>
      <c r="FB88" s="39"/>
      <c r="FC88" s="30"/>
      <c r="FD88" s="40"/>
      <c r="FE88" s="41"/>
      <c r="FF88" s="41"/>
      <c r="FG88" s="42"/>
      <c r="FH88" s="43"/>
      <c r="FI88" s="38"/>
      <c r="FJ88" s="39"/>
      <c r="FK88" s="30"/>
      <c r="FL88" s="40"/>
      <c r="FM88" s="41"/>
      <c r="FN88" s="41"/>
      <c r="FO88" s="42"/>
      <c r="FP88" s="43"/>
      <c r="FQ88" s="38"/>
      <c r="FR88" s="39"/>
      <c r="FS88" s="30"/>
      <c r="FT88" s="40"/>
      <c r="FU88" s="41"/>
      <c r="FV88" s="41"/>
      <c r="FW88" s="42"/>
      <c r="FX88" s="43"/>
      <c r="FY88" s="38"/>
    </row>
    <row r="89" spans="1:181" ht="30" customHeight="1" x14ac:dyDescent="0.25">
      <c r="A89" s="29" t="s">
        <v>86</v>
      </c>
      <c r="B89" s="30" t="s">
        <v>26</v>
      </c>
      <c r="C89" s="29"/>
      <c r="D89" s="31"/>
      <c r="E89" s="31"/>
      <c r="F89" s="31"/>
      <c r="G89" s="14"/>
    </row>
    <row r="90" spans="1:181" ht="30" customHeight="1" x14ac:dyDescent="0.25">
      <c r="A90" s="47" t="s">
        <v>87</v>
      </c>
      <c r="B90" s="9" t="s">
        <v>27</v>
      </c>
      <c r="C90" s="48" t="s">
        <v>10</v>
      </c>
      <c r="D90" s="49"/>
      <c r="E90" s="94">
        <v>810</v>
      </c>
      <c r="F90" s="95">
        <f t="shared" ref="F90:F93" si="9">E90*D90</f>
        <v>0</v>
      </c>
      <c r="G90" s="14"/>
    </row>
    <row r="91" spans="1:181" ht="30" customHeight="1" x14ac:dyDescent="0.25">
      <c r="A91" s="72" t="s">
        <v>88</v>
      </c>
      <c r="B91" s="73" t="s">
        <v>133</v>
      </c>
      <c r="C91" s="63" t="s">
        <v>10</v>
      </c>
      <c r="D91" s="74"/>
      <c r="E91" s="88">
        <v>810</v>
      </c>
      <c r="F91" s="89">
        <f t="shared" si="9"/>
        <v>0</v>
      </c>
      <c r="G91" s="14"/>
    </row>
    <row r="92" spans="1:181" ht="30" customHeight="1" x14ac:dyDescent="0.25">
      <c r="A92" s="72" t="s">
        <v>89</v>
      </c>
      <c r="B92" s="73" t="s">
        <v>17</v>
      </c>
      <c r="C92" s="63" t="s">
        <v>10</v>
      </c>
      <c r="D92" s="74"/>
      <c r="E92" s="88">
        <v>750</v>
      </c>
      <c r="F92" s="89">
        <f t="shared" si="9"/>
        <v>0</v>
      </c>
      <c r="G92" s="14"/>
    </row>
    <row r="93" spans="1:181" ht="30" customHeight="1" x14ac:dyDescent="0.25">
      <c r="A93" s="75" t="s">
        <v>90</v>
      </c>
      <c r="B93" s="76" t="s">
        <v>38</v>
      </c>
      <c r="C93" s="77" t="s">
        <v>13</v>
      </c>
      <c r="D93" s="78"/>
      <c r="E93" s="90">
        <v>1</v>
      </c>
      <c r="F93" s="91">
        <f t="shared" si="9"/>
        <v>0</v>
      </c>
      <c r="G93" s="14"/>
    </row>
    <row r="94" spans="1:181" ht="30" customHeight="1" x14ac:dyDescent="0.25">
      <c r="B94" s="53"/>
      <c r="C94" s="54"/>
      <c r="D94" s="55" t="s">
        <v>91</v>
      </c>
      <c r="E94" s="92"/>
      <c r="F94" s="93">
        <f>SUM(F90:F93)</f>
        <v>0</v>
      </c>
      <c r="G94" s="14"/>
    </row>
    <row r="95" spans="1:181" s="12" customFormat="1" ht="30" customHeight="1" x14ac:dyDescent="0.25">
      <c r="A95" s="56"/>
      <c r="B95" s="57"/>
      <c r="C95" s="58"/>
      <c r="D95" s="58" t="s">
        <v>15</v>
      </c>
      <c r="E95" s="58"/>
      <c r="F95" s="59"/>
      <c r="G95" s="14"/>
      <c r="H95" s="34"/>
      <c r="I95" s="17"/>
      <c r="J95" s="35"/>
      <c r="K95" s="36"/>
      <c r="L95" s="32"/>
      <c r="M95" s="32"/>
      <c r="N95" s="33"/>
      <c r="O95" s="27"/>
      <c r="P95" s="34"/>
      <c r="Q95" s="35"/>
      <c r="R95" s="35"/>
      <c r="S95" s="36"/>
      <c r="T95" s="32"/>
      <c r="U95" s="32"/>
      <c r="V95" s="33"/>
      <c r="W95" s="27"/>
      <c r="X95" s="34"/>
      <c r="Y95" s="35"/>
      <c r="Z95" s="35"/>
      <c r="AA95" s="36"/>
      <c r="AB95" s="32"/>
      <c r="AC95" s="32"/>
      <c r="AD95" s="33"/>
      <c r="AE95" s="27"/>
      <c r="AF95" s="34"/>
      <c r="AG95" s="35"/>
      <c r="AH95" s="35"/>
      <c r="AI95" s="36"/>
      <c r="AJ95" s="32"/>
      <c r="AK95" s="32"/>
      <c r="AL95" s="33"/>
      <c r="AM95" s="27"/>
      <c r="AN95" s="34"/>
      <c r="AO95" s="35"/>
      <c r="AP95" s="35"/>
      <c r="AQ95" s="36"/>
      <c r="AR95" s="37"/>
      <c r="AS95" s="38"/>
      <c r="AT95" s="39"/>
      <c r="AU95" s="30"/>
      <c r="AV95" s="40"/>
      <c r="AW95" s="41"/>
      <c r="AX95" s="41"/>
      <c r="AY95" s="42"/>
      <c r="AZ95" s="43"/>
      <c r="BA95" s="38"/>
      <c r="BB95" s="39"/>
      <c r="BC95" s="30"/>
      <c r="BD95" s="40"/>
      <c r="BE95" s="41"/>
      <c r="BF95" s="41"/>
      <c r="BG95" s="42"/>
      <c r="BH95" s="43"/>
      <c r="BI95" s="38"/>
      <c r="BJ95" s="39"/>
      <c r="BK95" s="30"/>
      <c r="BL95" s="40"/>
      <c r="BM95" s="41"/>
      <c r="BN95" s="41"/>
      <c r="BO95" s="42"/>
      <c r="BP95" s="43"/>
      <c r="BQ95" s="38"/>
      <c r="BR95" s="39"/>
      <c r="BS95" s="30"/>
      <c r="BT95" s="40"/>
      <c r="BU95" s="41"/>
      <c r="BV95" s="41"/>
      <c r="BW95" s="42"/>
      <c r="BX95" s="43"/>
      <c r="BY95" s="38"/>
      <c r="BZ95" s="39"/>
      <c r="CA95" s="30"/>
      <c r="CB95" s="40"/>
      <c r="CC95" s="41"/>
      <c r="CD95" s="41"/>
      <c r="CE95" s="42"/>
      <c r="CF95" s="43"/>
      <c r="CG95" s="38"/>
      <c r="CH95" s="39"/>
      <c r="CI95" s="30"/>
      <c r="CJ95" s="40"/>
      <c r="CK95" s="41"/>
      <c r="CL95" s="41"/>
      <c r="CM95" s="42"/>
      <c r="CN95" s="43"/>
      <c r="CO95" s="38"/>
      <c r="CP95" s="39"/>
      <c r="CQ95" s="30"/>
      <c r="CR95" s="40"/>
      <c r="CS95" s="41"/>
      <c r="CT95" s="41"/>
      <c r="CU95" s="42"/>
      <c r="CV95" s="43"/>
      <c r="CW95" s="38"/>
      <c r="CX95" s="39"/>
      <c r="CY95" s="30"/>
      <c r="CZ95" s="40"/>
      <c r="DA95" s="41"/>
      <c r="DB95" s="41"/>
      <c r="DC95" s="42"/>
      <c r="DD95" s="43"/>
      <c r="DE95" s="38"/>
      <c r="DF95" s="39"/>
      <c r="DG95" s="30"/>
      <c r="DH95" s="40"/>
      <c r="DI95" s="41"/>
      <c r="DJ95" s="41"/>
      <c r="DK95" s="42"/>
      <c r="DL95" s="43"/>
      <c r="DM95" s="38"/>
      <c r="DN95" s="39"/>
      <c r="DO95" s="30"/>
      <c r="DP95" s="40"/>
      <c r="DQ95" s="41"/>
      <c r="DR95" s="41"/>
      <c r="DS95" s="42"/>
      <c r="DT95" s="43"/>
      <c r="DU95" s="38"/>
      <c r="DV95" s="39"/>
      <c r="DW95" s="30"/>
      <c r="DX95" s="40"/>
      <c r="DY95" s="41"/>
      <c r="DZ95" s="41"/>
      <c r="EA95" s="42"/>
      <c r="EB95" s="43"/>
      <c r="EC95" s="38"/>
      <c r="ED95" s="39"/>
      <c r="EE95" s="30"/>
      <c r="EF95" s="40"/>
      <c r="EG95" s="41"/>
      <c r="EH95" s="41"/>
      <c r="EI95" s="42"/>
      <c r="EJ95" s="43"/>
      <c r="EK95" s="38"/>
      <c r="EL95" s="39"/>
      <c r="EM95" s="30"/>
      <c r="EN95" s="40"/>
      <c r="EO95" s="41"/>
      <c r="EP95" s="41"/>
      <c r="EQ95" s="42"/>
      <c r="ER95" s="43"/>
      <c r="ES95" s="38"/>
      <c r="ET95" s="39"/>
      <c r="EU95" s="30"/>
      <c r="EV95" s="40"/>
      <c r="EW95" s="41"/>
      <c r="EX95" s="41"/>
      <c r="EY95" s="42"/>
      <c r="EZ95" s="43"/>
      <c r="FA95" s="38"/>
      <c r="FB95" s="39"/>
      <c r="FC95" s="30"/>
      <c r="FD95" s="40"/>
      <c r="FE95" s="41"/>
      <c r="FF95" s="41"/>
      <c r="FG95" s="42"/>
      <c r="FH95" s="43"/>
      <c r="FI95" s="38"/>
      <c r="FJ95" s="39"/>
      <c r="FK95" s="30"/>
      <c r="FL95" s="40"/>
      <c r="FM95" s="41"/>
      <c r="FN95" s="41"/>
      <c r="FO95" s="42"/>
      <c r="FP95" s="43"/>
      <c r="FQ95" s="38"/>
      <c r="FR95" s="39"/>
      <c r="FS95" s="30"/>
      <c r="FT95" s="40"/>
      <c r="FU95" s="41"/>
      <c r="FV95" s="41"/>
      <c r="FW95" s="42"/>
      <c r="FX95" s="43"/>
      <c r="FY95" s="38"/>
    </row>
    <row r="96" spans="1:181" ht="30" customHeight="1" x14ac:dyDescent="0.25">
      <c r="A96" s="29" t="s">
        <v>92</v>
      </c>
      <c r="B96" s="30" t="s">
        <v>28</v>
      </c>
      <c r="C96" s="29"/>
      <c r="D96" s="31"/>
      <c r="E96" s="31"/>
      <c r="F96" s="31"/>
      <c r="G96" s="14"/>
    </row>
    <row r="97" spans="1:13" ht="45" customHeight="1" x14ac:dyDescent="0.25">
      <c r="A97" s="44" t="s">
        <v>93</v>
      </c>
      <c r="B97" s="11" t="s">
        <v>134</v>
      </c>
      <c r="C97" s="45"/>
      <c r="D97" s="46"/>
      <c r="E97" s="46"/>
      <c r="F97" s="46"/>
      <c r="G97" s="14"/>
      <c r="H97" s="71"/>
    </row>
    <row r="98" spans="1:13" ht="30" customHeight="1" x14ac:dyDescent="0.25">
      <c r="A98" s="47" t="s">
        <v>94</v>
      </c>
      <c r="B98" s="9" t="s">
        <v>154</v>
      </c>
      <c r="C98" s="48" t="s">
        <v>10</v>
      </c>
      <c r="D98" s="49"/>
      <c r="E98" s="88">
        <v>900</v>
      </c>
      <c r="F98" s="89">
        <f t="shared" ref="F98:F99" si="10">E98*D98</f>
        <v>0</v>
      </c>
      <c r="G98" s="14"/>
    </row>
    <row r="99" spans="1:13" ht="30" customHeight="1" x14ac:dyDescent="0.25">
      <c r="A99" s="47" t="s">
        <v>95</v>
      </c>
      <c r="B99" s="9" t="s">
        <v>155</v>
      </c>
      <c r="C99" s="48" t="s">
        <v>10</v>
      </c>
      <c r="D99" s="49"/>
      <c r="E99" s="88">
        <v>20</v>
      </c>
      <c r="F99" s="89">
        <f t="shared" si="10"/>
        <v>0</v>
      </c>
      <c r="G99" s="14"/>
    </row>
    <row r="100" spans="1:13" ht="30" customHeight="1" x14ac:dyDescent="0.25">
      <c r="A100" s="47" t="s">
        <v>96</v>
      </c>
      <c r="B100" s="9" t="s">
        <v>24</v>
      </c>
      <c r="C100" s="48"/>
      <c r="D100" s="49"/>
      <c r="E100" s="95"/>
      <c r="F100" s="95"/>
      <c r="G100" s="14"/>
    </row>
    <row r="101" spans="1:13" ht="30" customHeight="1" x14ac:dyDescent="0.25">
      <c r="A101" s="47" t="s">
        <v>113</v>
      </c>
      <c r="B101" s="9" t="s">
        <v>36</v>
      </c>
      <c r="C101" s="48" t="s">
        <v>13</v>
      </c>
      <c r="D101" s="49"/>
      <c r="E101" s="88">
        <v>1</v>
      </c>
      <c r="F101" s="89">
        <f t="shared" ref="F101:F103" si="11">E101*D101</f>
        <v>0</v>
      </c>
      <c r="G101" s="14"/>
    </row>
    <row r="102" spans="1:13" ht="30" customHeight="1" x14ac:dyDescent="0.25">
      <c r="A102" s="47" t="s">
        <v>114</v>
      </c>
      <c r="B102" s="9" t="s">
        <v>37</v>
      </c>
      <c r="C102" s="48" t="s">
        <v>13</v>
      </c>
      <c r="D102" s="49"/>
      <c r="E102" s="88">
        <v>6</v>
      </c>
      <c r="F102" s="89">
        <f t="shared" si="11"/>
        <v>0</v>
      </c>
      <c r="G102" s="14"/>
    </row>
    <row r="103" spans="1:13" ht="30" customHeight="1" x14ac:dyDescent="0.25">
      <c r="A103" s="50" t="s">
        <v>115</v>
      </c>
      <c r="B103" s="10" t="s">
        <v>135</v>
      </c>
      <c r="C103" s="51" t="s">
        <v>13</v>
      </c>
      <c r="D103" s="52"/>
      <c r="E103" s="90">
        <v>1</v>
      </c>
      <c r="F103" s="91">
        <f t="shared" si="11"/>
        <v>0</v>
      </c>
      <c r="G103" s="14"/>
    </row>
    <row r="104" spans="1:13" ht="30" customHeight="1" x14ac:dyDescent="0.25">
      <c r="B104" s="53"/>
      <c r="C104" s="54"/>
      <c r="D104" s="55" t="s">
        <v>97</v>
      </c>
      <c r="E104" s="92"/>
      <c r="F104" s="93">
        <f>SUM(F98:F103)</f>
        <v>0</v>
      </c>
      <c r="G104" s="14"/>
    </row>
    <row r="105" spans="1:13" s="12" customFormat="1" ht="30" customHeight="1" thickBot="1" x14ac:dyDescent="0.3">
      <c r="A105" s="56"/>
      <c r="B105" s="64"/>
      <c r="C105" s="64"/>
      <c r="D105" s="65"/>
      <c r="E105" s="64"/>
      <c r="F105" s="69"/>
      <c r="G105" s="14"/>
    </row>
    <row r="106" spans="1:13" ht="39" customHeight="1" thickTop="1" thickBot="1" x14ac:dyDescent="0.3">
      <c r="A106" s="108" t="s">
        <v>101</v>
      </c>
      <c r="B106" s="109"/>
      <c r="C106" s="109"/>
      <c r="D106" s="109"/>
      <c r="E106" s="109"/>
      <c r="F106" s="110"/>
      <c r="G106" s="14"/>
    </row>
    <row r="107" spans="1:13" ht="20.100000000000001" customHeight="1" thickTop="1" thickBot="1" x14ac:dyDescent="0.3">
      <c r="A107" s="103"/>
      <c r="B107" s="104"/>
      <c r="C107" s="104"/>
      <c r="D107" s="104"/>
      <c r="E107" s="104"/>
      <c r="F107" s="104"/>
      <c r="G107" s="14"/>
    </row>
    <row r="108" spans="1:13" ht="27" customHeight="1" thickTop="1" x14ac:dyDescent="0.25">
      <c r="A108" s="96" t="str">
        <f>A23</f>
        <v>A</v>
      </c>
      <c r="B108" s="111" t="str">
        <f>B23</f>
        <v>INSTALLATION DE CHANTIER</v>
      </c>
      <c r="C108" s="112"/>
      <c r="D108" s="112"/>
      <c r="E108" s="113"/>
      <c r="F108" s="97">
        <f>F29</f>
        <v>0</v>
      </c>
      <c r="G108" s="14"/>
    </row>
    <row r="109" spans="1:13" ht="27" customHeight="1" x14ac:dyDescent="0.25">
      <c r="A109" s="98" t="str">
        <f>+A31</f>
        <v>B</v>
      </c>
      <c r="B109" s="100" t="str">
        <f>+B31</f>
        <v>ASSAINISSSEMENT EAUX USEES</v>
      </c>
      <c r="C109" s="101"/>
      <c r="D109" s="101"/>
      <c r="E109" s="102"/>
      <c r="F109" s="99">
        <f>F37</f>
        <v>0</v>
      </c>
      <c r="G109" s="14"/>
      <c r="M109" s="17" t="s">
        <v>136</v>
      </c>
    </row>
    <row r="110" spans="1:13" ht="27" customHeight="1" x14ac:dyDescent="0.25">
      <c r="A110" s="98" t="str">
        <f>+A39</f>
        <v>C</v>
      </c>
      <c r="B110" s="100" t="str">
        <f>+B39</f>
        <v>TERRASSEMENT - REMBLAI TRANCHEE COMMUNE</v>
      </c>
      <c r="C110" s="101"/>
      <c r="D110" s="101"/>
      <c r="E110" s="102"/>
      <c r="F110" s="99">
        <f>F46</f>
        <v>0</v>
      </c>
      <c r="G110" s="14"/>
    </row>
    <row r="111" spans="1:13" ht="27" customHeight="1" x14ac:dyDescent="0.25">
      <c r="A111" s="98" t="str">
        <f>A48</f>
        <v>D</v>
      </c>
      <c r="B111" s="100" t="str">
        <f>B48</f>
        <v>FOURREAUX ELECTRIQUE &amp; de RESERVE</v>
      </c>
      <c r="C111" s="101"/>
      <c r="D111" s="101"/>
      <c r="E111" s="102"/>
      <c r="F111" s="99">
        <f>F53</f>
        <v>0</v>
      </c>
      <c r="G111" s="14"/>
    </row>
    <row r="112" spans="1:13" ht="27" customHeight="1" x14ac:dyDescent="0.25">
      <c r="A112" s="98" t="str">
        <f>+A55</f>
        <v>E</v>
      </c>
      <c r="B112" s="100" t="str">
        <f>+B55</f>
        <v>EAU POTABLE</v>
      </c>
      <c r="C112" s="101"/>
      <c r="D112" s="101"/>
      <c r="E112" s="102"/>
      <c r="F112" s="99">
        <f>F69</f>
        <v>0</v>
      </c>
      <c r="G112" s="14"/>
    </row>
    <row r="113" spans="1:7" ht="27" customHeight="1" x14ac:dyDescent="0.25">
      <c r="A113" s="98" t="str">
        <f>+A71</f>
        <v>F</v>
      </c>
      <c r="B113" s="100" t="str">
        <f>+B71</f>
        <v>RESEAU GAZ</v>
      </c>
      <c r="C113" s="101"/>
      <c r="D113" s="101"/>
      <c r="E113" s="102"/>
      <c r="F113" s="99">
        <f>F76</f>
        <v>0</v>
      </c>
      <c r="G113" s="14"/>
    </row>
    <row r="114" spans="1:7" ht="27" customHeight="1" x14ac:dyDescent="0.25">
      <c r="A114" s="98" t="str">
        <f>+A78</f>
        <v>G</v>
      </c>
      <c r="B114" s="100" t="str">
        <f>+B78</f>
        <v>RESEAU TELEPHONIQUE</v>
      </c>
      <c r="C114" s="101"/>
      <c r="D114" s="101"/>
      <c r="E114" s="102"/>
      <c r="F114" s="99">
        <f>F87</f>
        <v>0</v>
      </c>
      <c r="G114" s="14"/>
    </row>
    <row r="115" spans="1:7" ht="27" customHeight="1" x14ac:dyDescent="0.25">
      <c r="A115" s="98" t="str">
        <f>+A89</f>
        <v>H</v>
      </c>
      <c r="B115" s="100" t="str">
        <f>+B89</f>
        <v>RESEAU ECLAIRAGE PUBLIC</v>
      </c>
      <c r="C115" s="101"/>
      <c r="D115" s="101"/>
      <c r="E115" s="102"/>
      <c r="F115" s="99">
        <f>F94</f>
        <v>0</v>
      </c>
      <c r="G115" s="14"/>
    </row>
    <row r="116" spans="1:7" ht="27" customHeight="1" x14ac:dyDescent="0.25">
      <c r="A116" s="98" t="str">
        <f>+A96</f>
        <v>I</v>
      </c>
      <c r="B116" s="100" t="str">
        <f>B96</f>
        <v>RESEAU NTIC</v>
      </c>
      <c r="C116" s="101"/>
      <c r="D116" s="101"/>
      <c r="E116" s="102"/>
      <c r="F116" s="99">
        <f>F104</f>
        <v>0</v>
      </c>
      <c r="G116" s="14"/>
    </row>
    <row r="117" spans="1:7" ht="20.100000000000001" customHeight="1" thickBot="1" x14ac:dyDescent="0.3">
      <c r="A117" s="148"/>
      <c r="B117" s="148"/>
      <c r="C117" s="148"/>
      <c r="D117" s="148"/>
      <c r="E117" s="148"/>
      <c r="F117" s="148"/>
      <c r="G117" s="14"/>
    </row>
    <row r="118" spans="1:7" ht="30" customHeight="1" thickTop="1" x14ac:dyDescent="0.25">
      <c r="A118" s="145" t="s">
        <v>100</v>
      </c>
      <c r="B118" s="146"/>
      <c r="C118" s="146"/>
      <c r="D118" s="147"/>
      <c r="E118" s="80"/>
      <c r="F118" s="81">
        <f>SUM(F108:F116)</f>
        <v>0</v>
      </c>
      <c r="G118" s="14"/>
    </row>
    <row r="119" spans="1:7" ht="30" customHeight="1" x14ac:dyDescent="0.25">
      <c r="A119" s="139" t="s">
        <v>42</v>
      </c>
      <c r="B119" s="140"/>
      <c r="C119" s="140"/>
      <c r="D119" s="141"/>
      <c r="E119" s="82"/>
      <c r="F119" s="83">
        <f>0.2*F118</f>
        <v>0</v>
      </c>
      <c r="G119" s="14"/>
    </row>
    <row r="120" spans="1:7" ht="30" customHeight="1" thickBot="1" x14ac:dyDescent="0.3">
      <c r="A120" s="142" t="s">
        <v>99</v>
      </c>
      <c r="B120" s="143"/>
      <c r="C120" s="143"/>
      <c r="D120" s="144"/>
      <c r="E120" s="84"/>
      <c r="F120" s="85">
        <f>F119+F118</f>
        <v>0</v>
      </c>
      <c r="G120" s="14"/>
    </row>
    <row r="121" spans="1:7" ht="30" customHeight="1" thickTop="1" x14ac:dyDescent="0.25">
      <c r="A121" s="4"/>
      <c r="B121" s="3"/>
      <c r="D121" s="3"/>
      <c r="E121" s="13"/>
      <c r="F121" s="13"/>
    </row>
    <row r="122" spans="1:7" ht="30" customHeight="1" x14ac:dyDescent="0.25"/>
    <row r="123" spans="1:7" ht="30" customHeight="1" x14ac:dyDescent="0.25"/>
    <row r="124" spans="1:7" ht="30" customHeight="1" x14ac:dyDescent="0.25"/>
    <row r="125" spans="1:7" ht="30" customHeight="1" x14ac:dyDescent="0.25"/>
    <row r="126" spans="1:7" ht="30" customHeight="1" x14ac:dyDescent="0.25"/>
    <row r="127" spans="1:7" ht="30" customHeight="1" x14ac:dyDescent="0.25"/>
    <row r="128" spans="1:7" ht="30" customHeight="1" x14ac:dyDescent="0.25"/>
    <row r="129" ht="30" customHeight="1" x14ac:dyDescent="0.25"/>
  </sheetData>
  <mergeCells count="27">
    <mergeCell ref="A119:D119"/>
    <mergeCell ref="A120:D120"/>
    <mergeCell ref="B112:E112"/>
    <mergeCell ref="B116:E116"/>
    <mergeCell ref="B115:E115"/>
    <mergeCell ref="A118:D118"/>
    <mergeCell ref="B114:E114"/>
    <mergeCell ref="B113:E113"/>
    <mergeCell ref="A117:F117"/>
    <mergeCell ref="C16:F16"/>
    <mergeCell ref="C18:F18"/>
    <mergeCell ref="A11:F11"/>
    <mergeCell ref="A12:F12"/>
    <mergeCell ref="A2:F2"/>
    <mergeCell ref="C5:F5"/>
    <mergeCell ref="A9:C9"/>
    <mergeCell ref="A10:F10"/>
    <mergeCell ref="A13:F13"/>
    <mergeCell ref="A4:F4"/>
    <mergeCell ref="C15:F15"/>
    <mergeCell ref="B111:E111"/>
    <mergeCell ref="B109:E109"/>
    <mergeCell ref="A107:F107"/>
    <mergeCell ref="A21:F21"/>
    <mergeCell ref="A106:F106"/>
    <mergeCell ref="B108:E108"/>
    <mergeCell ref="B110:E110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errors="blank" r:id="rId1"/>
  <headerFooter differentFirst="1" alignWithMargins="0"/>
  <rowBreaks count="3" manualBreakCount="3">
    <brk id="20" max="5" man="1"/>
    <brk id="63" max="5" man="1"/>
    <brk id="10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>SLF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 GALL Noemie</dc:creator>
  <cp:keywords/>
  <dc:description/>
  <cp:lastModifiedBy>Pierre CORMERAIS</cp:lastModifiedBy>
  <cp:revision/>
  <cp:lastPrinted>2025-03-25T15:47:12Z</cp:lastPrinted>
  <dcterms:created xsi:type="dcterms:W3CDTF">2006-03-07T16:08:22Z</dcterms:created>
  <dcterms:modified xsi:type="dcterms:W3CDTF">2025-06-11T14:24:56Z</dcterms:modified>
  <cp:category/>
  <cp:contentStatus/>
</cp:coreProperties>
</file>